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WilliSR\Desktop\"/>
    </mc:Choice>
  </mc:AlternateContent>
  <xr:revisionPtr revIDLastSave="0" documentId="8_{B6ACEDBF-CC37-489B-BEC1-9B7887FDB5C4}" xr6:coauthVersionLast="47" xr6:coauthVersionMax="47" xr10:uidLastSave="{00000000-0000-0000-0000-000000000000}"/>
  <bookViews>
    <workbookView xWindow="-108" yWindow="-108" windowWidth="23256" windowHeight="12576" tabRatio="634" xr2:uid="{00000000-000D-0000-FFFF-FFFF00000000}"/>
  </bookViews>
  <sheets>
    <sheet name="PLI" sheetId="7" r:id="rId1"/>
    <sheet name="Impact" sheetId="6" r:id="rId2"/>
    <sheet name="Ex#01 - $6M" sheetId="3" r:id="rId3"/>
    <sheet name="Ex#02 - $11M" sheetId="13" r:id="rId4"/>
    <sheet name="Ex#03 - $16M" sheetId="4" r:id="rId5"/>
    <sheet name="Ex#04 - $35M" sheetId="15" r:id="rId6"/>
    <sheet name="Ex#05 - $36M" sheetId="16" r:id="rId7"/>
    <sheet name="EX#06a - $60M" sheetId="14" r:id="rId8"/>
    <sheet name="Ex#06b - $60M" sheetId="8" r:id="rId9"/>
    <sheet name="Ex#07 - $109M" sheetId="10" r:id="rId10"/>
    <sheet name="Ex#08 - $110M" sheetId="9" r:id="rId11"/>
    <sheet name="Ex#09 - $155M" sheetId="2" r:id="rId12"/>
    <sheet name="EX#10 - $330M" sheetId="12" r:id="rId13"/>
  </sheets>
  <definedNames>
    <definedName name="_xlnm.Print_Titles" localSheetId="2">'Ex#01 - $6M'!$1:$2</definedName>
    <definedName name="_xlnm.Print_Titles" localSheetId="4">'Ex#03 - $16M'!$1:$2</definedName>
    <definedName name="_xlnm.Print_Titles" localSheetId="8">'Ex#06b - $60M'!$1:$2</definedName>
    <definedName name="_xlnm.Print_Titles" localSheetId="10">'Ex#08 - $110M'!$1:$2</definedName>
    <definedName name="_xlnm.Print_Titles" localSheetId="11">'Ex#09 - $155M'!$1:$2</definedName>
    <definedName name="_xlnm.Print_Titles" localSheetId="0">PLI!$1:$2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L86" i="7" l="1"/>
  <c r="L20" i="7"/>
  <c r="AC38" i="7"/>
  <c r="AD87" i="16" l="1"/>
  <c r="L87" i="16"/>
  <c r="AD85" i="16"/>
  <c r="L85" i="16"/>
  <c r="AD83" i="16"/>
  <c r="L83" i="16"/>
  <c r="AD81" i="16"/>
  <c r="L81" i="16"/>
  <c r="AD80" i="16"/>
  <c r="L80" i="16"/>
  <c r="AD79" i="16"/>
  <c r="L79" i="16"/>
  <c r="AD78" i="16"/>
  <c r="L78" i="16"/>
  <c r="AD77" i="16"/>
  <c r="L77" i="16"/>
  <c r="AD76" i="16"/>
  <c r="L76" i="16"/>
  <c r="AD73" i="16"/>
  <c r="L73" i="16"/>
  <c r="AD70" i="16"/>
  <c r="L70" i="16"/>
  <c r="AD69" i="16"/>
  <c r="L69" i="16" s="1"/>
  <c r="AD66" i="16"/>
  <c r="L66" i="16" s="1"/>
  <c r="AD65" i="16"/>
  <c r="L65" i="16"/>
  <c r="AD62" i="16"/>
  <c r="L62" i="16"/>
  <c r="AD61" i="16"/>
  <c r="L61" i="16" s="1"/>
  <c r="AD60" i="16"/>
  <c r="L60" i="16" s="1"/>
  <c r="AD54" i="16"/>
  <c r="L54" i="16" s="1"/>
  <c r="AD51" i="16"/>
  <c r="L51" i="16"/>
  <c r="AD50" i="16"/>
  <c r="L50" i="16"/>
  <c r="AD49" i="16"/>
  <c r="L49" i="16"/>
  <c r="AD48" i="16"/>
  <c r="L48" i="16"/>
  <c r="AD47" i="16"/>
  <c r="L47" i="16"/>
  <c r="AD43" i="16"/>
  <c r="AC43" i="16" s="1"/>
  <c r="AB43" i="16"/>
  <c r="AD42" i="16"/>
  <c r="AC42" i="16"/>
  <c r="AB42" i="16"/>
  <c r="L42" i="16" s="1"/>
  <c r="AD41" i="16"/>
  <c r="AC41" i="16"/>
  <c r="AB41" i="16"/>
  <c r="L41" i="16" s="1"/>
  <c r="AD40" i="16"/>
  <c r="AC40" i="16"/>
  <c r="AB40" i="16"/>
  <c r="L40" i="16" s="1"/>
  <c r="AD39" i="16"/>
  <c r="AC39" i="16"/>
  <c r="L39" i="16" s="1"/>
  <c r="AB39" i="16"/>
  <c r="AD38" i="16"/>
  <c r="AC38" i="16"/>
  <c r="AB38" i="16"/>
  <c r="L38" i="16" s="1"/>
  <c r="AD37" i="16"/>
  <c r="AC37" i="16"/>
  <c r="AB37" i="16"/>
  <c r="L37" i="16" s="1"/>
  <c r="AD31" i="16"/>
  <c r="L31" i="16"/>
  <c r="AD30" i="16"/>
  <c r="L30" i="16"/>
  <c r="AD27" i="16"/>
  <c r="L27" i="16" s="1"/>
  <c r="AD25" i="16"/>
  <c r="L25" i="16"/>
  <c r="L24" i="16"/>
  <c r="L23" i="16"/>
  <c r="L22" i="16"/>
  <c r="L19" i="16"/>
  <c r="H9" i="16"/>
  <c r="H8" i="16"/>
  <c r="H7" i="16"/>
  <c r="L43" i="16" l="1"/>
  <c r="L92" i="16" s="1"/>
  <c r="AD87" i="15"/>
  <c r="L87" i="15" s="1"/>
  <c r="AD85" i="15"/>
  <c r="L85" i="15"/>
  <c r="AD83" i="15"/>
  <c r="L83" i="15" s="1"/>
  <c r="AD81" i="15"/>
  <c r="L81" i="15"/>
  <c r="AD80" i="15"/>
  <c r="L80" i="15"/>
  <c r="AD79" i="15"/>
  <c r="L79" i="15"/>
  <c r="AD78" i="15"/>
  <c r="L78" i="15"/>
  <c r="AD77" i="15"/>
  <c r="L77" i="15"/>
  <c r="AD76" i="15"/>
  <c r="L76" i="15"/>
  <c r="AD73" i="15"/>
  <c r="L73" i="15"/>
  <c r="AD70" i="15"/>
  <c r="L70" i="15"/>
  <c r="AD69" i="15"/>
  <c r="L69" i="15"/>
  <c r="AD66" i="15"/>
  <c r="L66" i="15" s="1"/>
  <c r="AD65" i="15"/>
  <c r="L65" i="15"/>
  <c r="AD62" i="15"/>
  <c r="L62" i="15" s="1"/>
  <c r="AD61" i="15"/>
  <c r="L61" i="15"/>
  <c r="AD60" i="15"/>
  <c r="L60" i="15" s="1"/>
  <c r="AD54" i="15"/>
  <c r="L54" i="15"/>
  <c r="AD51" i="15"/>
  <c r="L51" i="15"/>
  <c r="AD50" i="15"/>
  <c r="L50" i="15"/>
  <c r="AD49" i="15"/>
  <c r="L49" i="15" s="1"/>
  <c r="AD48" i="15"/>
  <c r="L48" i="15"/>
  <c r="AD47" i="15"/>
  <c r="L47" i="15" s="1"/>
  <c r="AD43" i="15"/>
  <c r="AC43" i="15"/>
  <c r="AB43" i="15"/>
  <c r="L43" i="15" s="1"/>
  <c r="AD42" i="15"/>
  <c r="AC42" i="15"/>
  <c r="AB42" i="15"/>
  <c r="L42" i="15" s="1"/>
  <c r="AD41" i="15"/>
  <c r="AB41" i="15" s="1"/>
  <c r="L41" i="15" s="1"/>
  <c r="AC41" i="15"/>
  <c r="AD40" i="15"/>
  <c r="AC40" i="15"/>
  <c r="AB40" i="15"/>
  <c r="L40" i="15" s="1"/>
  <c r="AD39" i="15"/>
  <c r="AC39" i="15"/>
  <c r="AB39" i="15"/>
  <c r="L39" i="15" s="1"/>
  <c r="AD38" i="15"/>
  <c r="AC38" i="15"/>
  <c r="AB38" i="15"/>
  <c r="AD37" i="15"/>
  <c r="AC37" i="15"/>
  <c r="AB37" i="15"/>
  <c r="L37" i="15" s="1"/>
  <c r="AD31" i="15"/>
  <c r="L31" i="15"/>
  <c r="AD30" i="15"/>
  <c r="L30" i="15"/>
  <c r="AD27" i="15"/>
  <c r="L27" i="15"/>
  <c r="AD25" i="15"/>
  <c r="L25" i="15" s="1"/>
  <c r="L24" i="15"/>
  <c r="L23" i="15"/>
  <c r="L22" i="15"/>
  <c r="L19" i="15"/>
  <c r="H9" i="15"/>
  <c r="H8" i="15"/>
  <c r="H7" i="15"/>
  <c r="L38" i="15" l="1"/>
  <c r="L92" i="15"/>
  <c r="AD87" i="14"/>
  <c r="L87" i="14"/>
  <c r="AD85" i="14"/>
  <c r="L85" i="14" s="1"/>
  <c r="AD83" i="14"/>
  <c r="L83" i="14"/>
  <c r="AD81" i="14"/>
  <c r="L81" i="14" s="1"/>
  <c r="AD80" i="14"/>
  <c r="L80" i="14"/>
  <c r="AD79" i="14"/>
  <c r="L79" i="14" s="1"/>
  <c r="AD78" i="14"/>
  <c r="L78" i="14"/>
  <c r="AD77" i="14"/>
  <c r="L77" i="14"/>
  <c r="AD76" i="14"/>
  <c r="L76" i="14" s="1"/>
  <c r="AD73" i="14"/>
  <c r="L73" i="14"/>
  <c r="AD70" i="14"/>
  <c r="L70" i="14"/>
  <c r="AD69" i="14"/>
  <c r="L69" i="14"/>
  <c r="AD66" i="14"/>
  <c r="L66" i="14"/>
  <c r="AD65" i="14"/>
  <c r="L65" i="14" s="1"/>
  <c r="AD62" i="14"/>
  <c r="L62" i="14"/>
  <c r="AD61" i="14"/>
  <c r="L61" i="14"/>
  <c r="AD60" i="14"/>
  <c r="L60" i="14"/>
  <c r="AD54" i="14"/>
  <c r="L54" i="14" s="1"/>
  <c r="AD51" i="14"/>
  <c r="L51" i="14"/>
  <c r="AD50" i="14"/>
  <c r="L50" i="14"/>
  <c r="AD49" i="14"/>
  <c r="L49" i="14"/>
  <c r="AD48" i="14"/>
  <c r="L48" i="14"/>
  <c r="AD47" i="14"/>
  <c r="L47" i="14"/>
  <c r="AD43" i="14"/>
  <c r="AC43" i="14" s="1"/>
  <c r="L43" i="14" s="1"/>
  <c r="AB43" i="14"/>
  <c r="AD42" i="14"/>
  <c r="AC42" i="14"/>
  <c r="AB42" i="14"/>
  <c r="L42" i="14" s="1"/>
  <c r="AD41" i="14"/>
  <c r="AC41" i="14" s="1"/>
  <c r="L41" i="14" s="1"/>
  <c r="AB41" i="14"/>
  <c r="AD40" i="14"/>
  <c r="AC40" i="14"/>
  <c r="AB40" i="14"/>
  <c r="L40" i="14" s="1"/>
  <c r="AD39" i="14"/>
  <c r="AC39" i="14"/>
  <c r="AB39" i="14"/>
  <c r="L39" i="14"/>
  <c r="AD38" i="14"/>
  <c r="AC38" i="14"/>
  <c r="AB38" i="14"/>
  <c r="L38" i="14" s="1"/>
  <c r="AD37" i="14"/>
  <c r="AC37" i="14" s="1"/>
  <c r="L37" i="14" s="1"/>
  <c r="AB37" i="14"/>
  <c r="AD31" i="14"/>
  <c r="L31" i="14" s="1"/>
  <c r="AD30" i="14"/>
  <c r="L30" i="14"/>
  <c r="AD27" i="14"/>
  <c r="L27" i="14"/>
  <c r="AD25" i="14"/>
  <c r="L25" i="14"/>
  <c r="L24" i="14"/>
  <c r="L23" i="14"/>
  <c r="L22" i="14"/>
  <c r="L19" i="14"/>
  <c r="H9" i="14"/>
  <c r="H8" i="14"/>
  <c r="H7" i="14"/>
  <c r="L92" i="14" l="1"/>
  <c r="AD87" i="13"/>
  <c r="L87" i="13" s="1"/>
  <c r="AD85" i="13"/>
  <c r="L85" i="13" s="1"/>
  <c r="AD83" i="13"/>
  <c r="L83" i="13"/>
  <c r="AD81" i="13"/>
  <c r="L81" i="13"/>
  <c r="AD80" i="13"/>
  <c r="L80" i="13"/>
  <c r="AD79" i="13"/>
  <c r="L79" i="13"/>
  <c r="AD78" i="13"/>
  <c r="L78" i="13"/>
  <c r="AD77" i="13"/>
  <c r="L77" i="13"/>
  <c r="AD76" i="13"/>
  <c r="L76" i="13"/>
  <c r="AD73" i="13"/>
  <c r="L73" i="13"/>
  <c r="AD70" i="13"/>
  <c r="L70" i="13"/>
  <c r="AD69" i="13"/>
  <c r="L69" i="13"/>
  <c r="AD66" i="13"/>
  <c r="L66" i="13"/>
  <c r="AD65" i="13"/>
  <c r="L65" i="13"/>
  <c r="AD62" i="13"/>
  <c r="L62" i="13"/>
  <c r="AD61" i="13"/>
  <c r="L61" i="13"/>
  <c r="AD60" i="13"/>
  <c r="L60" i="13"/>
  <c r="AD54" i="13"/>
  <c r="L54" i="13"/>
  <c r="AD51" i="13"/>
  <c r="L51" i="13"/>
  <c r="AD50" i="13"/>
  <c r="L50" i="13"/>
  <c r="AD49" i="13"/>
  <c r="L49" i="13"/>
  <c r="AD48" i="13"/>
  <c r="L48" i="13"/>
  <c r="AD47" i="13"/>
  <c r="L47" i="13"/>
  <c r="AD43" i="13"/>
  <c r="AC43" i="13"/>
  <c r="AB43" i="13"/>
  <c r="AD42" i="13"/>
  <c r="AC42" i="13"/>
  <c r="AB42" i="13"/>
  <c r="L42" i="13"/>
  <c r="AD41" i="13"/>
  <c r="AC41" i="13"/>
  <c r="AB41" i="13"/>
  <c r="L41" i="13" s="1"/>
  <c r="AD40" i="13"/>
  <c r="AC40" i="13"/>
  <c r="AB40" i="13"/>
  <c r="L40" i="13" s="1"/>
  <c r="AD39" i="13"/>
  <c r="AB39" i="13" s="1"/>
  <c r="AC39" i="13"/>
  <c r="AD38" i="13"/>
  <c r="AC38" i="13" s="1"/>
  <c r="AD37" i="13"/>
  <c r="AC37" i="13"/>
  <c r="AB37" i="13"/>
  <c r="L37" i="13" s="1"/>
  <c r="AD31" i="13"/>
  <c r="L31" i="13" s="1"/>
  <c r="AD30" i="13"/>
  <c r="L30" i="13"/>
  <c r="AD27" i="13"/>
  <c r="L27" i="13" s="1"/>
  <c r="AD25" i="13"/>
  <c r="L25" i="13" s="1"/>
  <c r="L24" i="13"/>
  <c r="L23" i="13"/>
  <c r="L22" i="13"/>
  <c r="L19" i="13"/>
  <c r="H9" i="13"/>
  <c r="H8" i="13"/>
  <c r="H7" i="13"/>
  <c r="L39" i="13" l="1"/>
  <c r="L43" i="13"/>
  <c r="AB38" i="13"/>
  <c r="L38" i="13" s="1"/>
  <c r="L92" i="13" l="1"/>
  <c r="AD87" i="12"/>
  <c r="L87" i="12" s="1"/>
  <c r="AD85" i="12"/>
  <c r="L85" i="12" s="1"/>
  <c r="AD83" i="12"/>
  <c r="L83" i="12"/>
  <c r="AD81" i="12"/>
  <c r="L81" i="12"/>
  <c r="AD80" i="12"/>
  <c r="L80" i="12"/>
  <c r="AD79" i="12"/>
  <c r="L79" i="12" s="1"/>
  <c r="AD78" i="12"/>
  <c r="L78" i="12"/>
  <c r="AD77" i="12"/>
  <c r="L77" i="12"/>
  <c r="AD76" i="12"/>
  <c r="L76" i="12"/>
  <c r="AD73" i="12"/>
  <c r="L73" i="12" s="1"/>
  <c r="AD70" i="12"/>
  <c r="L70" i="12" s="1"/>
  <c r="AD69" i="12"/>
  <c r="L69" i="12" s="1"/>
  <c r="AD66" i="12"/>
  <c r="L66" i="12" s="1"/>
  <c r="AD65" i="12"/>
  <c r="L65" i="12" s="1"/>
  <c r="AD62" i="12"/>
  <c r="L62" i="12" s="1"/>
  <c r="AD61" i="12"/>
  <c r="L61" i="12" s="1"/>
  <c r="AD60" i="12"/>
  <c r="L60" i="12" s="1"/>
  <c r="AD54" i="12"/>
  <c r="L54" i="12" s="1"/>
  <c r="AD51" i="12"/>
  <c r="L51" i="12"/>
  <c r="AD50" i="12"/>
  <c r="L50" i="12"/>
  <c r="AD49" i="12"/>
  <c r="L49" i="12" s="1"/>
  <c r="AD48" i="12"/>
  <c r="L48" i="12" s="1"/>
  <c r="AD47" i="12"/>
  <c r="L47" i="12" s="1"/>
  <c r="AD43" i="12"/>
  <c r="AC43" i="12"/>
  <c r="AB43" i="12"/>
  <c r="L43" i="12" s="1"/>
  <c r="AD42" i="12"/>
  <c r="AC42" i="12"/>
  <c r="AB42" i="12"/>
  <c r="L42" i="12" s="1"/>
  <c r="AD41" i="12"/>
  <c r="AB41" i="12" s="1"/>
  <c r="AD40" i="12"/>
  <c r="AB40" i="12" s="1"/>
  <c r="L40" i="12" s="1"/>
  <c r="AC40" i="12"/>
  <c r="AD39" i="12"/>
  <c r="AC39" i="12"/>
  <c r="AB39" i="12"/>
  <c r="L39" i="12" s="1"/>
  <c r="AD38" i="12"/>
  <c r="AC38" i="12"/>
  <c r="AB38" i="12"/>
  <c r="AD37" i="12"/>
  <c r="AC37" i="12" s="1"/>
  <c r="AB37" i="12"/>
  <c r="AD31" i="12"/>
  <c r="L31" i="12" s="1"/>
  <c r="AD30" i="12"/>
  <c r="L30" i="12"/>
  <c r="AD27" i="12"/>
  <c r="L27" i="12" s="1"/>
  <c r="AD25" i="12"/>
  <c r="L25" i="12" s="1"/>
  <c r="L24" i="12"/>
  <c r="L23" i="12"/>
  <c r="L22" i="12"/>
  <c r="L19" i="12"/>
  <c r="H9" i="12"/>
  <c r="H8" i="12"/>
  <c r="H7" i="12"/>
  <c r="L37" i="12" l="1"/>
  <c r="L38" i="12"/>
  <c r="AC41" i="12"/>
  <c r="L41" i="12" s="1"/>
  <c r="L92" i="12" s="1"/>
  <c r="AD87" i="10" l="1"/>
  <c r="L87" i="10" s="1"/>
  <c r="AD85" i="10"/>
  <c r="L85" i="10" s="1"/>
  <c r="AD83" i="10"/>
  <c r="L83" i="10"/>
  <c r="AD81" i="10"/>
  <c r="L81" i="10" s="1"/>
  <c r="AD80" i="10"/>
  <c r="L80" i="10" s="1"/>
  <c r="AD79" i="10"/>
  <c r="L79" i="10" s="1"/>
  <c r="AD78" i="10"/>
  <c r="L78" i="10"/>
  <c r="AD77" i="10"/>
  <c r="L77" i="10" s="1"/>
  <c r="AD76" i="10"/>
  <c r="L76" i="10" s="1"/>
  <c r="AD73" i="10"/>
  <c r="L73" i="10"/>
  <c r="AD70" i="10"/>
  <c r="L70" i="10"/>
  <c r="AD69" i="10"/>
  <c r="L69" i="10" s="1"/>
  <c r="AD66" i="10"/>
  <c r="L66" i="10"/>
  <c r="AD65" i="10"/>
  <c r="L65" i="10" s="1"/>
  <c r="AD62" i="10"/>
  <c r="L62" i="10"/>
  <c r="AD61" i="10"/>
  <c r="L61" i="10"/>
  <c r="AD60" i="10"/>
  <c r="L60" i="10"/>
  <c r="AD54" i="10"/>
  <c r="L54" i="10" s="1"/>
  <c r="AD51" i="10"/>
  <c r="L51" i="10"/>
  <c r="AD50" i="10"/>
  <c r="L50" i="10"/>
  <c r="AD49" i="10"/>
  <c r="L49" i="10"/>
  <c r="AD48" i="10"/>
  <c r="L48" i="10"/>
  <c r="AD47" i="10"/>
  <c r="L47" i="10"/>
  <c r="AD43" i="10"/>
  <c r="AC43" i="10"/>
  <c r="AB43" i="10"/>
  <c r="L43" i="10" s="1"/>
  <c r="AD42" i="10"/>
  <c r="AC42" i="10"/>
  <c r="AB42" i="10"/>
  <c r="L42" i="10"/>
  <c r="AD41" i="10"/>
  <c r="AB41" i="10" s="1"/>
  <c r="L41" i="10" s="1"/>
  <c r="AC41" i="10"/>
  <c r="AD40" i="10"/>
  <c r="AC40" i="10"/>
  <c r="AB40" i="10"/>
  <c r="L40" i="10" s="1"/>
  <c r="AD39" i="10"/>
  <c r="AC39" i="10"/>
  <c r="AB39" i="10"/>
  <c r="L39" i="10" s="1"/>
  <c r="AD38" i="10"/>
  <c r="AC38" i="10"/>
  <c r="AB38" i="10"/>
  <c r="L38" i="10"/>
  <c r="AD37" i="10"/>
  <c r="AB37" i="10" s="1"/>
  <c r="AC37" i="10"/>
  <c r="AD31" i="10"/>
  <c r="L31" i="10" s="1"/>
  <c r="AD30" i="10"/>
  <c r="L30" i="10"/>
  <c r="AD27" i="10"/>
  <c r="L27" i="10"/>
  <c r="AD25" i="10"/>
  <c r="L25" i="10" s="1"/>
  <c r="L24" i="10"/>
  <c r="L23" i="10"/>
  <c r="L22" i="10"/>
  <c r="L19" i="10"/>
  <c r="H9" i="10"/>
  <c r="H8" i="10"/>
  <c r="H7" i="10"/>
  <c r="L37" i="10" l="1"/>
  <c r="L92" i="10"/>
  <c r="AD88" i="7" l="1"/>
  <c r="L88" i="7"/>
  <c r="AD86" i="7"/>
  <c r="AD84" i="7"/>
  <c r="L84" i="7"/>
  <c r="AD82" i="7"/>
  <c r="L82" i="7"/>
  <c r="AD81" i="7"/>
  <c r="L81" i="7"/>
  <c r="AD80" i="7"/>
  <c r="L80" i="7"/>
  <c r="AD79" i="7"/>
  <c r="L79" i="7"/>
  <c r="AD78" i="7"/>
  <c r="L78" i="7"/>
  <c r="AD77" i="7"/>
  <c r="L77" i="7"/>
  <c r="AD74" i="7"/>
  <c r="L74" i="7"/>
  <c r="AD71" i="7"/>
  <c r="L71" i="7"/>
  <c r="AD70" i="7"/>
  <c r="L70" i="7"/>
  <c r="AD67" i="7"/>
  <c r="L67" i="7"/>
  <c r="AD66" i="7"/>
  <c r="L66" i="7"/>
  <c r="AD63" i="7"/>
  <c r="L63" i="7"/>
  <c r="AD62" i="7"/>
  <c r="L62" i="7"/>
  <c r="AD61" i="7"/>
  <c r="L61" i="7"/>
  <c r="AD55" i="7"/>
  <c r="L55" i="7"/>
  <c r="AD52" i="7"/>
  <c r="L52" i="7"/>
  <c r="AD51" i="7"/>
  <c r="L51" i="7"/>
  <c r="AD50" i="7"/>
  <c r="L50" i="7"/>
  <c r="AD49" i="7"/>
  <c r="L49" i="7"/>
  <c r="AD48" i="7"/>
  <c r="L48" i="7" s="1"/>
  <c r="AD44" i="7"/>
  <c r="AB44" i="7" s="1"/>
  <c r="AC44" i="7"/>
  <c r="AD43" i="7"/>
  <c r="AC43" i="7"/>
  <c r="AB43" i="7"/>
  <c r="L43" i="7" s="1"/>
  <c r="AD42" i="7"/>
  <c r="AC42" i="7"/>
  <c r="AB42" i="7"/>
  <c r="L42" i="7" s="1"/>
  <c r="AD41" i="7"/>
  <c r="AC41" i="7"/>
  <c r="AB41" i="7"/>
  <c r="L41" i="7" s="1"/>
  <c r="AD40" i="7"/>
  <c r="AC40" i="7"/>
  <c r="AB40" i="7"/>
  <c r="AD39" i="7"/>
  <c r="AC39" i="7"/>
  <c r="AB39" i="7"/>
  <c r="L39" i="7" s="1"/>
  <c r="AD38" i="7"/>
  <c r="AB38" i="7" s="1"/>
  <c r="L38" i="7" s="1"/>
  <c r="AD32" i="7"/>
  <c r="L32" i="7"/>
  <c r="AD31" i="7"/>
  <c r="L31" i="7"/>
  <c r="AD28" i="7"/>
  <c r="L28" i="7"/>
  <c r="AD26" i="7"/>
  <c r="L26" i="7"/>
  <c r="L25" i="7"/>
  <c r="L24" i="7"/>
  <c r="L23" i="7"/>
  <c r="H10" i="7"/>
  <c r="H9" i="7"/>
  <c r="H8" i="7"/>
  <c r="L40" i="7" l="1"/>
  <c r="L44" i="7"/>
  <c r="L93" i="7" s="1"/>
  <c r="C4" i="6" l="1"/>
  <c r="L24" i="9"/>
  <c r="L23" i="9"/>
  <c r="L22" i="9"/>
  <c r="L24" i="8"/>
  <c r="L23" i="8"/>
  <c r="L22" i="8"/>
  <c r="L24" i="4"/>
  <c r="L23" i="4"/>
  <c r="L22" i="4"/>
  <c r="L24" i="3"/>
  <c r="L23" i="3"/>
  <c r="L22" i="3"/>
  <c r="L23" i="2"/>
  <c r="L22" i="2"/>
  <c r="L21" i="2"/>
  <c r="L24" i="2"/>
  <c r="L26" i="2"/>
  <c r="Q84" i="9" l="1"/>
  <c r="L84" i="9"/>
  <c r="Q82" i="9"/>
  <c r="L82" i="9" s="1"/>
  <c r="L80" i="9"/>
  <c r="Q78" i="9"/>
  <c r="L78" i="9" s="1"/>
  <c r="Q77" i="9"/>
  <c r="L77" i="9" s="1"/>
  <c r="Q76" i="9"/>
  <c r="L76" i="9"/>
  <c r="Q75" i="9"/>
  <c r="L75" i="9" s="1"/>
  <c r="Q74" i="9"/>
  <c r="L74" i="9"/>
  <c r="Q73" i="9"/>
  <c r="L73" i="9" s="1"/>
  <c r="Q72" i="9"/>
  <c r="L72" i="9"/>
  <c r="Q69" i="9"/>
  <c r="L69" i="9"/>
  <c r="Q66" i="9"/>
  <c r="L66" i="9" s="1"/>
  <c r="Q65" i="9"/>
  <c r="L65" i="9" s="1"/>
  <c r="Q62" i="9"/>
  <c r="L62" i="9" s="1"/>
  <c r="Q61" i="9"/>
  <c r="L61" i="9" s="1"/>
  <c r="Q58" i="9"/>
  <c r="L58" i="9"/>
  <c r="Q57" i="9"/>
  <c r="L57" i="9" s="1"/>
  <c r="Q56" i="9"/>
  <c r="L56" i="9" s="1"/>
  <c r="Q50" i="9"/>
  <c r="L50" i="9" s="1"/>
  <c r="Q47" i="9"/>
  <c r="L47" i="9"/>
  <c r="Q46" i="9"/>
  <c r="L46" i="9" s="1"/>
  <c r="Q45" i="9"/>
  <c r="L45" i="9" s="1"/>
  <c r="Q42" i="9"/>
  <c r="P42" i="9"/>
  <c r="O42" i="9"/>
  <c r="L42" i="9" s="1"/>
  <c r="Q41" i="9"/>
  <c r="O41" i="9" s="1"/>
  <c r="Q40" i="9"/>
  <c r="O40" i="9" s="1"/>
  <c r="P40" i="9"/>
  <c r="Q39" i="9"/>
  <c r="P39" i="9"/>
  <c r="O39" i="9"/>
  <c r="Q38" i="9"/>
  <c r="P38" i="9"/>
  <c r="O38" i="9"/>
  <c r="L38" i="9" s="1"/>
  <c r="Q37" i="9"/>
  <c r="P37" i="9"/>
  <c r="O37" i="9"/>
  <c r="L37" i="9" s="1"/>
  <c r="Q31" i="9"/>
  <c r="L31" i="9" s="1"/>
  <c r="Q30" i="9"/>
  <c r="L30" i="9"/>
  <c r="Q27" i="9"/>
  <c r="L27" i="9"/>
  <c r="Q25" i="9"/>
  <c r="L25" i="9"/>
  <c r="Q19" i="9"/>
  <c r="L19" i="9" s="1"/>
  <c r="H9" i="9"/>
  <c r="H8" i="9"/>
  <c r="H7" i="9"/>
  <c r="L39" i="9" l="1"/>
  <c r="P41" i="9"/>
  <c r="L41" i="9" s="1"/>
  <c r="L40" i="9"/>
  <c r="Q84" i="8"/>
  <c r="L84" i="8"/>
  <c r="Q82" i="8"/>
  <c r="L82" i="8" s="1"/>
  <c r="L80" i="8"/>
  <c r="Q78" i="8"/>
  <c r="L78" i="8"/>
  <c r="Q77" i="8"/>
  <c r="L77" i="8"/>
  <c r="Q76" i="8"/>
  <c r="L76" i="8" s="1"/>
  <c r="Q75" i="8"/>
  <c r="L75" i="8" s="1"/>
  <c r="Q74" i="8"/>
  <c r="L74" i="8"/>
  <c r="Q73" i="8"/>
  <c r="L73" i="8" s="1"/>
  <c r="Q72" i="8"/>
  <c r="L72" i="8" s="1"/>
  <c r="Q69" i="8"/>
  <c r="L69" i="8" s="1"/>
  <c r="Q66" i="8"/>
  <c r="L66" i="8" s="1"/>
  <c r="Q65" i="8"/>
  <c r="L65" i="8" s="1"/>
  <c r="Q62" i="8"/>
  <c r="L62" i="8" s="1"/>
  <c r="Q61" i="8"/>
  <c r="L61" i="8" s="1"/>
  <c r="Q58" i="8"/>
  <c r="L58" i="8"/>
  <c r="Q57" i="8"/>
  <c r="L57" i="8" s="1"/>
  <c r="Q56" i="8"/>
  <c r="L56" i="8"/>
  <c r="Q50" i="8"/>
  <c r="L50" i="8" s="1"/>
  <c r="Q47" i="8"/>
  <c r="L47" i="8" s="1"/>
  <c r="Q46" i="8"/>
  <c r="L46" i="8" s="1"/>
  <c r="Q45" i="8"/>
  <c r="L45" i="8" s="1"/>
  <c r="Q42" i="8"/>
  <c r="P42" i="8"/>
  <c r="O42" i="8"/>
  <c r="Q41" i="8"/>
  <c r="O41" i="8" s="1"/>
  <c r="P41" i="8"/>
  <c r="Q40" i="8"/>
  <c r="P40" i="8"/>
  <c r="O40" i="8"/>
  <c r="Q39" i="8"/>
  <c r="P39" i="8"/>
  <c r="O39" i="8"/>
  <c r="Q38" i="8"/>
  <c r="P38" i="8"/>
  <c r="O38" i="8"/>
  <c r="Q37" i="8"/>
  <c r="O37" i="8" s="1"/>
  <c r="P37" i="8"/>
  <c r="Q31" i="8"/>
  <c r="L31" i="8" s="1"/>
  <c r="Q30" i="8"/>
  <c r="L30" i="8"/>
  <c r="Q27" i="8"/>
  <c r="L27" i="8"/>
  <c r="Q25" i="8"/>
  <c r="L25" i="8" s="1"/>
  <c r="Q19" i="8"/>
  <c r="L19" i="8" s="1"/>
  <c r="H9" i="8"/>
  <c r="H8" i="8"/>
  <c r="H7" i="8"/>
  <c r="L42" i="8" l="1"/>
  <c r="L89" i="9"/>
  <c r="L41" i="8"/>
  <c r="L40" i="8"/>
  <c r="L38" i="8"/>
  <c r="L39" i="8"/>
  <c r="L37" i="8"/>
  <c r="B8" i="6"/>
  <c r="B7" i="6"/>
  <c r="H23" i="6"/>
  <c r="L89" i="8" l="1"/>
  <c r="H22" i="6"/>
  <c r="H21" i="6"/>
  <c r="H24" i="6"/>
  <c r="H20" i="6"/>
  <c r="F21" i="6"/>
  <c r="F22" i="6"/>
  <c r="F23" i="6"/>
  <c r="Q42" i="4" l="1"/>
  <c r="O42" i="4" s="1"/>
  <c r="P42" i="4"/>
  <c r="Q83" i="4"/>
  <c r="L83" i="4"/>
  <c r="Q81" i="4"/>
  <c r="L81" i="4"/>
  <c r="L79" i="4"/>
  <c r="Q77" i="4"/>
  <c r="L77" i="4"/>
  <c r="Q76" i="4"/>
  <c r="L76" i="4" s="1"/>
  <c r="Q75" i="4"/>
  <c r="L75" i="4"/>
  <c r="Q74" i="4"/>
  <c r="L74" i="4"/>
  <c r="Q73" i="4"/>
  <c r="L73" i="4"/>
  <c r="Q72" i="4"/>
  <c r="L72" i="4"/>
  <c r="Q71" i="4"/>
  <c r="L71" i="4"/>
  <c r="Q68" i="4"/>
  <c r="L68" i="4"/>
  <c r="Q65" i="4"/>
  <c r="L65" i="4"/>
  <c r="Q64" i="4"/>
  <c r="L64" i="4"/>
  <c r="Q61" i="4"/>
  <c r="L61" i="4"/>
  <c r="Q60" i="4"/>
  <c r="L60" i="4"/>
  <c r="Q57" i="4"/>
  <c r="L57" i="4" s="1"/>
  <c r="Q56" i="4"/>
  <c r="L56" i="4"/>
  <c r="Q55" i="4"/>
  <c r="L55" i="4"/>
  <c r="Q49" i="4"/>
  <c r="L49" i="4"/>
  <c r="Q47" i="4"/>
  <c r="L47" i="4" s="1"/>
  <c r="Q46" i="4"/>
  <c r="L46" i="4"/>
  <c r="Q45" i="4"/>
  <c r="L45" i="4" s="1"/>
  <c r="Q41" i="4"/>
  <c r="O41" i="4" s="1"/>
  <c r="P41" i="4"/>
  <c r="Q40" i="4"/>
  <c r="P40" i="4"/>
  <c r="O40" i="4"/>
  <c r="L40" i="4" s="1"/>
  <c r="Q39" i="4"/>
  <c r="P39" i="4"/>
  <c r="O39" i="4"/>
  <c r="Q38" i="4"/>
  <c r="P38" i="4"/>
  <c r="O38" i="4"/>
  <c r="L38" i="4" s="1"/>
  <c r="Q37" i="4"/>
  <c r="P37" i="4"/>
  <c r="O37" i="4"/>
  <c r="L37" i="4" s="1"/>
  <c r="Q31" i="4"/>
  <c r="L31" i="4"/>
  <c r="Q30" i="4"/>
  <c r="L30" i="4"/>
  <c r="Q27" i="4"/>
  <c r="L27" i="4"/>
  <c r="Q25" i="4"/>
  <c r="L25" i="4"/>
  <c r="Q19" i="4"/>
  <c r="L19" i="4" s="1"/>
  <c r="H9" i="4"/>
  <c r="H8" i="4"/>
  <c r="H7" i="4"/>
  <c r="L39" i="4" l="1"/>
  <c r="L41" i="4"/>
  <c r="L42" i="4"/>
  <c r="L79" i="3"/>
  <c r="Q83" i="3"/>
  <c r="L83" i="3"/>
  <c r="Q81" i="3"/>
  <c r="L81" i="3"/>
  <c r="Q77" i="3"/>
  <c r="L77" i="3"/>
  <c r="Q76" i="3"/>
  <c r="L76" i="3"/>
  <c r="Q75" i="3"/>
  <c r="L75" i="3"/>
  <c r="Q74" i="3"/>
  <c r="L74" i="3"/>
  <c r="Q73" i="3"/>
  <c r="L73" i="3"/>
  <c r="Q72" i="3"/>
  <c r="L72" i="3"/>
  <c r="Q71" i="3"/>
  <c r="L71" i="3"/>
  <c r="Q68" i="3"/>
  <c r="L68" i="3" s="1"/>
  <c r="Q65" i="3"/>
  <c r="L65" i="3"/>
  <c r="Q64" i="3"/>
  <c r="L64" i="3" s="1"/>
  <c r="Q61" i="3"/>
  <c r="L61" i="3"/>
  <c r="Q60" i="3"/>
  <c r="L60" i="3"/>
  <c r="Q57" i="3"/>
  <c r="L57" i="3"/>
  <c r="Q56" i="3"/>
  <c r="L56" i="3"/>
  <c r="Q55" i="3"/>
  <c r="L55" i="3"/>
  <c r="Q49" i="3"/>
  <c r="L49" i="3"/>
  <c r="Q47" i="3"/>
  <c r="L47" i="3"/>
  <c r="Q46" i="3"/>
  <c r="L46" i="3"/>
  <c r="Q45" i="3"/>
  <c r="L45" i="3"/>
  <c r="Q42" i="3"/>
  <c r="P42" i="3"/>
  <c r="O42" i="3"/>
  <c r="L42" i="3" s="1"/>
  <c r="Q41" i="3"/>
  <c r="P41" i="3"/>
  <c r="O41" i="3"/>
  <c r="Q40" i="3"/>
  <c r="P40" i="3"/>
  <c r="O40" i="3"/>
  <c r="L40" i="3" s="1"/>
  <c r="Q39" i="3"/>
  <c r="P39" i="3"/>
  <c r="O39" i="3"/>
  <c r="L39" i="3" s="1"/>
  <c r="Q38" i="3"/>
  <c r="P38" i="3"/>
  <c r="O38" i="3"/>
  <c r="L38" i="3"/>
  <c r="Q37" i="3"/>
  <c r="P37" i="3"/>
  <c r="O37" i="3"/>
  <c r="L37" i="3" s="1"/>
  <c r="Q31" i="3"/>
  <c r="L31" i="3"/>
  <c r="Q30" i="3"/>
  <c r="L30" i="3"/>
  <c r="Q27" i="3"/>
  <c r="L27" i="3"/>
  <c r="Q25" i="3"/>
  <c r="L25" i="3"/>
  <c r="Q19" i="3"/>
  <c r="L19" i="3"/>
  <c r="H9" i="3"/>
  <c r="H8" i="3"/>
  <c r="H7" i="3"/>
  <c r="L78" i="2"/>
  <c r="Q82" i="2"/>
  <c r="L82" i="2"/>
  <c r="Q81" i="2"/>
  <c r="Q80" i="2"/>
  <c r="L80" i="2"/>
  <c r="Q79" i="2"/>
  <c r="Q76" i="2"/>
  <c r="L76" i="2" s="1"/>
  <c r="Q75" i="2"/>
  <c r="L75" i="2"/>
  <c r="Q74" i="2"/>
  <c r="L74" i="2"/>
  <c r="Q73" i="2"/>
  <c r="L73" i="2" s="1"/>
  <c r="Q72" i="2"/>
  <c r="L72" i="2" s="1"/>
  <c r="Q71" i="2"/>
  <c r="L71" i="2" s="1"/>
  <c r="Q70" i="2"/>
  <c r="L70" i="2" s="1"/>
  <c r="Q67" i="2"/>
  <c r="L67" i="2" s="1"/>
  <c r="Q64" i="2"/>
  <c r="L64" i="2" s="1"/>
  <c r="Q63" i="2"/>
  <c r="L63" i="2" s="1"/>
  <c r="Q60" i="2"/>
  <c r="L60" i="2"/>
  <c r="Q59" i="2"/>
  <c r="L59" i="2"/>
  <c r="Q56" i="2"/>
  <c r="L56" i="2" s="1"/>
  <c r="Q55" i="2"/>
  <c r="L55" i="2" s="1"/>
  <c r="Q54" i="2"/>
  <c r="L54" i="2" s="1"/>
  <c r="Q48" i="2"/>
  <c r="L48" i="2" s="1"/>
  <c r="Q46" i="2"/>
  <c r="L46" i="2"/>
  <c r="Q45" i="2"/>
  <c r="L45" i="2" s="1"/>
  <c r="Q44" i="2"/>
  <c r="L44" i="2" s="1"/>
  <c r="Q41" i="2"/>
  <c r="P41" i="2"/>
  <c r="O41" i="2"/>
  <c r="L41" i="2" s="1"/>
  <c r="Q40" i="2"/>
  <c r="P40" i="2"/>
  <c r="O40" i="2"/>
  <c r="L40" i="2" s="1"/>
  <c r="Q39" i="2"/>
  <c r="O39" i="2" s="1"/>
  <c r="P39" i="2"/>
  <c r="Q38" i="2"/>
  <c r="P38" i="2"/>
  <c r="O38" i="2"/>
  <c r="L38" i="2" s="1"/>
  <c r="Q37" i="2"/>
  <c r="O37" i="2" s="1"/>
  <c r="P37" i="2"/>
  <c r="Q36" i="2"/>
  <c r="O36" i="2" s="1"/>
  <c r="P36" i="2"/>
  <c r="Q30" i="2"/>
  <c r="L30" i="2" s="1"/>
  <c r="Q29" i="2"/>
  <c r="L29" i="2"/>
  <c r="Q26" i="2"/>
  <c r="Q24" i="2"/>
  <c r="Q18" i="2"/>
  <c r="L18" i="2" s="1"/>
  <c r="H9" i="2"/>
  <c r="H8" i="2"/>
  <c r="H7" i="2"/>
  <c r="L41" i="3" l="1"/>
  <c r="L87" i="4"/>
  <c r="L87" i="3"/>
  <c r="L39" i="2"/>
  <c r="L37" i="2"/>
  <c r="L36" i="2"/>
  <c r="L86" i="2" l="1"/>
</calcChain>
</file>

<file path=xl/sharedStrings.xml><?xml version="1.0" encoding="utf-8"?>
<sst xmlns="http://schemas.openxmlformats.org/spreadsheetml/2006/main" count="2257" uniqueCount="232">
  <si>
    <t>Washington State Department of Transportation</t>
  </si>
  <si>
    <t>Date:</t>
  </si>
  <si>
    <t>SR</t>
  </si>
  <si>
    <t>Begin MP</t>
  </si>
  <si>
    <t>End MP</t>
  </si>
  <si>
    <t>WIN:</t>
  </si>
  <si>
    <t>PIN</t>
  </si>
  <si>
    <t>CN Cost Est:</t>
  </si>
  <si>
    <t>Brief Project Description:</t>
  </si>
  <si>
    <t>Considerations</t>
  </si>
  <si>
    <t>If so, is this on interstate freeway or multi-lane, high speed corridor?</t>
  </si>
  <si>
    <t>Do the materials/components/tools/equipment pose any challenges?</t>
  </si>
  <si>
    <t>5a</t>
  </si>
  <si>
    <t>5b</t>
  </si>
  <si>
    <t>Bridges Over a Roadway?</t>
  </si>
  <si>
    <t>Bridge Over Railroad Track?</t>
  </si>
  <si>
    <t>Bridge Over Water?</t>
  </si>
  <si>
    <t>5c</t>
  </si>
  <si>
    <t>5d</t>
  </si>
  <si>
    <t>5e</t>
  </si>
  <si>
    <t>Previously included</t>
  </si>
  <si>
    <t>in WSDOT project?</t>
  </si>
  <si>
    <t>Burried Structure</t>
  </si>
  <si>
    <t>Score</t>
  </si>
  <si>
    <t>Does the project include in-water work?</t>
  </si>
  <si>
    <t>Pedestrian Bridge Over Roadway?</t>
  </si>
  <si>
    <t>Type of Structure</t>
  </si>
  <si>
    <t>Structures</t>
  </si>
  <si>
    <t>Number of</t>
  </si>
  <si>
    <t>If yes, explain:</t>
  </si>
  <si>
    <t>8a</t>
  </si>
  <si>
    <t>8b</t>
  </si>
  <si>
    <t>Are there any other potential problems (What do YOU see as risks related to this project).</t>
  </si>
  <si>
    <t>Yes/No</t>
  </si>
  <si>
    <t>(Yes/No)</t>
  </si>
  <si>
    <t>&lt;Insert Text&gt;</t>
  </si>
  <si>
    <t>Determination of Professional Liability</t>
  </si>
  <si>
    <t>Any hazardous substance issues (Contaminated soils, underground storage tanks, etc.)?</t>
  </si>
  <si>
    <t>Project Title:</t>
  </si>
  <si>
    <t>Floating Bridge?</t>
  </si>
  <si>
    <t>6a</t>
  </si>
  <si>
    <t>6b</t>
  </si>
  <si>
    <t>If 6a is yes, is there concern regarding the allocated in-water work window?</t>
  </si>
  <si>
    <t>5f</t>
  </si>
  <si>
    <t>Type and number of structures</t>
  </si>
  <si>
    <t>4a</t>
  </si>
  <si>
    <t>4b</t>
  </si>
  <si>
    <t>Less than or Equal to 1 construction Season</t>
  </si>
  <si>
    <t>Greater than 1 construction Season</t>
  </si>
  <si>
    <t>Duration of project (i.e. number of construction seasons, etc)?</t>
  </si>
  <si>
    <t>2a</t>
  </si>
  <si>
    <t>2b</t>
  </si>
  <si>
    <t>2c</t>
  </si>
  <si>
    <t>2d</t>
  </si>
  <si>
    <t>Is the project on an interstate corridor?</t>
  </si>
  <si>
    <t>Within Local agency jurisdiction?</t>
  </si>
  <si>
    <t>Traffic control Issues</t>
  </si>
  <si>
    <t>Is the traffic control complex, and/or involves multiple statges?</t>
  </si>
  <si>
    <t>8c</t>
  </si>
  <si>
    <t>Does traffic control require temporary alignments outside of existing highway footprint?</t>
  </si>
  <si>
    <t>Bodies of water and/or building in close proximity</t>
  </si>
  <si>
    <t>Are their private structures in close proximity to major work elements?</t>
  </si>
  <si>
    <t>6c</t>
  </si>
  <si>
    <t>Drainage Issues</t>
  </si>
  <si>
    <t>Does the project include more than $250K of drainage work?</t>
  </si>
  <si>
    <t>Is the project's new draingage element tie into existing drainage system(s)?</t>
  </si>
  <si>
    <t>9a</t>
  </si>
  <si>
    <t>9b</t>
  </si>
  <si>
    <t>Utilities Issues</t>
  </si>
  <si>
    <t>Project Location</t>
  </si>
  <si>
    <t>Is the project in an urban area?</t>
  </si>
  <si>
    <t>10a</t>
  </si>
  <si>
    <t>Does the project utilize trenchless construction?</t>
  </si>
  <si>
    <t>10b</t>
  </si>
  <si>
    <t>(Number)</t>
  </si>
  <si>
    <t>Is there an elevated risk or concern assocaited with potential conflicts with utilities?</t>
  </si>
  <si>
    <t>11a</t>
  </si>
  <si>
    <t>Geotechnical</t>
  </si>
  <si>
    <t>Length:</t>
  </si>
  <si>
    <t>Is the project on a highway with high ADT (i.e. &gt;25,000)?</t>
  </si>
  <si>
    <t>Does the project have compressible soils?</t>
  </si>
  <si>
    <t>Does the proejct incorporate deep foundations</t>
  </si>
  <si>
    <t>Is the project constructing walls greater than or equal to 35ft in height</t>
  </si>
  <si>
    <t>Does the project have a high water table?</t>
  </si>
  <si>
    <t>Total Score =</t>
  </si>
  <si>
    <t>Low</t>
  </si>
  <si>
    <t>Medium</t>
  </si>
  <si>
    <t>High</t>
  </si>
  <si>
    <t>Project Risk Level</t>
  </si>
  <si>
    <t>Level</t>
  </si>
  <si>
    <t>Railroads</t>
  </si>
  <si>
    <t>Does the project include coordination, design or construction with any railroads (excluding 5a)?</t>
  </si>
  <si>
    <t>Are there any significant excavations requiring shoring next to WSDOT or other facilities?</t>
  </si>
  <si>
    <t>Are there any other high risk geotechnical considerations (historic slides, etc.)?</t>
  </si>
  <si>
    <t>Yes</t>
  </si>
  <si>
    <t>No</t>
  </si>
  <si>
    <t>12a</t>
  </si>
  <si>
    <t>12b</t>
  </si>
  <si>
    <t>12c</t>
  </si>
  <si>
    <t>12d</t>
  </si>
  <si>
    <t>12e</t>
  </si>
  <si>
    <t>12f</t>
  </si>
  <si>
    <t>12g</t>
  </si>
  <si>
    <t>If 12d is yes, will dewatering impact WSDOT or private facilities?</t>
  </si>
  <si>
    <t>Are there any known environmental senstive issues?</t>
  </si>
  <si>
    <t>Is the Engineer's Estimate greater than or equal to $100 million?</t>
  </si>
  <si>
    <t>Does the number of stakeholders exceed 5?</t>
  </si>
  <si>
    <t>Impact</t>
  </si>
  <si>
    <t>miles</t>
  </si>
  <si>
    <t>Very Low</t>
  </si>
  <si>
    <t>Asbestos was identified in one of the bridge structures being removed.</t>
  </si>
  <si>
    <t>NA</t>
  </si>
  <si>
    <t>Type and Number of Structures</t>
  </si>
  <si>
    <t>Bodies of water and/or buildings in close proximity</t>
  </si>
  <si>
    <t>Design and functionallity of the fish passage channel.</t>
  </si>
  <si>
    <t>Burried Structure?</t>
  </si>
  <si>
    <t xml:space="preserve">Are their private structures (e.g. homes, building) in close proximity affect by </t>
  </si>
  <si>
    <t>major work elements (e.g. settlement, drainage)?</t>
  </si>
  <si>
    <t>Very High</t>
  </si>
  <si>
    <t>If 2b is no, is the project on a highway with high ADT (i.e. &gt;25,000)?</t>
  </si>
  <si>
    <t>Is the project on an interstate corridor? If yes, skip 2c.</t>
  </si>
  <si>
    <t>Within Local agency jurisdiction and require a City Permit, Detour and/or Turnback Agreement?</t>
  </si>
  <si>
    <t>Is the project's new draingage element(s) tieing into existing drainage system(s)?</t>
  </si>
  <si>
    <t>Does the project include coordination, design or construction with any railroads not included in 5b?</t>
  </si>
  <si>
    <t>Does the proejct incorporate deep foundations?</t>
  </si>
  <si>
    <t>Is the project constructing walls greater than or equal to 35ft in height?</t>
  </si>
  <si>
    <t>Assessment of Impact</t>
  </si>
  <si>
    <t>Magnitude of Impact</t>
  </si>
  <si>
    <t>Description</t>
  </si>
  <si>
    <t>Cost relative to Total Eng. Est.</t>
  </si>
  <si>
    <t>Very minor impacts with very limited or no collateral contract issues that may result in very minor cost to correct</t>
  </si>
  <si>
    <t>$ ≤ 0.5%</t>
  </si>
  <si>
    <t>Minor impacts with some collateral contract issues that results in minor costs to correct.</t>
  </si>
  <si>
    <t>0.5% &lt; $ ≤ 2%</t>
  </si>
  <si>
    <t>Moderate impacts with collateral contract issues that results in costs to correct.</t>
  </si>
  <si>
    <t>2% &lt; $ ≤ 5%</t>
  </si>
  <si>
    <t>Notable impacts with collateral contract issues that results in sizable costs to correct.</t>
  </si>
  <si>
    <t>5% &lt; $ ≤ 10%</t>
  </si>
  <si>
    <t>Significant impacts with extensive collateral contract issues that result in substantial costs to correct.</t>
  </si>
  <si>
    <t>$ &gt; 10%</t>
  </si>
  <si>
    <t>Project Specific Range</t>
  </si>
  <si>
    <t xml:space="preserve">$ ≤ </t>
  </si>
  <si>
    <t xml:space="preserve">&lt; $ ≤ </t>
  </si>
  <si>
    <t xml:space="preserve"> $ &gt;</t>
  </si>
  <si>
    <t>Superfund site adjacent to the project. Soil and groundwater has high arecenic and lead content.</t>
  </si>
  <si>
    <t>109070F</t>
  </si>
  <si>
    <t>A09070F</t>
  </si>
  <si>
    <t>Asbestos in small building</t>
  </si>
  <si>
    <t>Does the proejct incorporate one or more deep foundation?</t>
  </si>
  <si>
    <t>dewatering elements (e.g. dewatering causes settlement)?</t>
  </si>
  <si>
    <t>6d</t>
  </si>
  <si>
    <t>Does the project include flow bypass work?</t>
  </si>
  <si>
    <t>Are there any excavations requiring shoring or walls next to WSDOT or other facilities?</t>
  </si>
  <si>
    <t>Are there any known environmental issues not otherwise addressed by another question?</t>
  </si>
  <si>
    <t>6e</t>
  </si>
  <si>
    <t>Does the project include dewatering to facilitate in-water work (e.g. dewatering portion of stream)?</t>
  </si>
  <si>
    <t>Is the project constructing any wall(s) that are not standard plan?</t>
  </si>
  <si>
    <t>31 to 60</t>
  </si>
  <si>
    <t>Constructing New Bridge(s) and/or Structure(s)</t>
  </si>
  <si>
    <t xml:space="preserve">The assessment of “impact(s)” for any given question is intended to assess the magnitude of costs associated with a negative outcome relative to the project’s total engineer’s estimate (i.e. how much will it cost to correct the issue relative to the project’s engineer’s estimate).  These potential costs include any collateral project impacts and associated cost’s (e.g. schedule delay, office overhead, repairs to new and existing facilities including local agency and third party  etc.).  For any given risk, a negative outcome could result in a range of possible impacts (e.g. an impact could result in between $10,000 to $100,000 in additional costs).  When assigned the how “impactful” any given question or risk is, identify the most likely approximate cost. </t>
  </si>
  <si>
    <t>Impact*</t>
  </si>
  <si>
    <t>Overview:</t>
  </si>
  <si>
    <t>Note:  * - See "Impact" tab for more information.</t>
  </si>
  <si>
    <t>5g</t>
  </si>
  <si>
    <t>Are there any structural issues not otherwise</t>
  </si>
  <si>
    <t xml:space="preserve"> addressed by another question?</t>
  </si>
  <si>
    <t>Large floodway/floodplain requires very large 1000ft bridge (10% of project cost)</t>
  </si>
  <si>
    <t>Buried Structure?</t>
  </si>
  <si>
    <t>Large culvert quantities unknown at this time. Estimated 4.</t>
  </si>
  <si>
    <t>Old farmhouse with asbestos to be demolished.</t>
  </si>
  <si>
    <t>New US 12 alignment built off-line of existing US 12.</t>
  </si>
  <si>
    <t>Farm land</t>
  </si>
  <si>
    <t>Foundation design unknown at this time (Design-Builder design). Possible risk of deep foundations.</t>
  </si>
  <si>
    <t>liquefiable soils risk</t>
  </si>
  <si>
    <t>Animal crossing corridor: WDFW minimum height requirements under structures adjacent to rivers/known migratory paths</t>
  </si>
  <si>
    <t xml:space="preserve">ROW acquisition delays / additional ROW purchase delays/ condemnation proceedings
Unknown utility impacts / utility relocation coordination
Historic flooding area / seasonal work due to muddy conditions
</t>
  </si>
  <si>
    <t>$330M</t>
  </si>
  <si>
    <t>We have cleaned up a few leaking underground storage tanks to date and there is possibility that others could be found.  There is also known contaminated soil &amp; groundwater on a property adjacent to Hylebos Creek between SR 99 and I-5.  There is contaminated shallow ground water adjacent to the B&amp;L Landfill.</t>
  </si>
  <si>
    <t>There is a large number of plants that are needed for the wetland mitigation sites and the riparian restoration work along the streams and the quantity of plants exceed the ability of landscaping contractors to supply and they do not have enough property to grow the plants.</t>
  </si>
  <si>
    <t xml:space="preserve">The possible impact that the community will have on approving the proposal put forth to them, as well as the continued interactions with stakeholders, in the confines of a very aethetically driven project, poses significant challenges, conceivably ones never-before-seen in prior WSDOT projects. </t>
  </si>
  <si>
    <t>$50M - $60M</t>
  </si>
  <si>
    <t>I-5</t>
  </si>
  <si>
    <t>The project will construct a new on-ramp from on to southbound interstate freeway, construct a new off-ramp from northbound interstate freeway, and add a permanent fourth lane, designated for high-occupancy vehicles (HOV).</t>
  </si>
  <si>
    <t>Yes and No. from north edge of Everett to south edge of Marysville, across the Snohomish River delta.</t>
  </si>
  <si>
    <t>Minor widening of existing bridges</t>
  </si>
  <si>
    <t>known contaminated soils, but extent is unknown</t>
  </si>
  <si>
    <t>Not known at  this time - DB project</t>
  </si>
  <si>
    <t>Settlement of the flood plain soils with the high, tidal water table, supporting new bridge structures and a substantial amount of new fill material adjacent to I-5 is the biggest risk on the project.  This risk is well defined, but the solution is not fully known as this is a D-B project.</t>
  </si>
  <si>
    <t>There will be impact to a county road and the potential for use of county roads for detours</t>
  </si>
  <si>
    <t>3 CN seasons</t>
  </si>
  <si>
    <t>Conceptual WZTC would require multiple stages for construction.</t>
  </si>
  <si>
    <t>SR 3 is multi-lane high speed cooridor at this location.</t>
  </si>
  <si>
    <t>WZTC concept requires both NB and SB of SR 3 to be shifted to facilitate separate bridge construction</t>
  </si>
  <si>
    <t>Wetlands that will be impacted and may require mitigation.</t>
  </si>
  <si>
    <t>Pre-NEPA fish passage DB project</t>
  </si>
  <si>
    <t>0 to 30</t>
  </si>
  <si>
    <t>61 to 100</t>
  </si>
  <si>
    <t>101 or greater</t>
  </si>
  <si>
    <t>Note: Same project as 6a; however, evaluation for 6b conducted by design PE</t>
  </si>
  <si>
    <t>Note: Same project as 6b; however, evaluation for 6a conducted by Construction Manager</t>
  </si>
  <si>
    <t xml:space="preserve">I-5 </t>
  </si>
  <si>
    <t>Repairing &amp; replacing the deteriorating concrete pavement, replacing bridge expansion joints, approach slabs, remove existing traffic island and extending existing mainline right shoulder as identified in the RFP. Road improvements shall include, but are not limited to rehabilitating the existing pavement to maintain structural integrity and extending the service life of the concrete pavement.</t>
  </si>
  <si>
    <t>No new bridges or new structures</t>
  </si>
  <si>
    <t>Replace 27 existing expansion joints.</t>
  </si>
  <si>
    <t>Lead paint found on many/all existing expansion joints that were replaced.</t>
  </si>
  <si>
    <t>Assessment of Project Risk Level</t>
  </si>
  <si>
    <t>Desgin-Build Professional Liability:</t>
  </si>
  <si>
    <t>Final Project Risk Level Concurrence</t>
  </si>
  <si>
    <t>PDE/EM</t>
  </si>
  <si>
    <t>ASDE</t>
  </si>
  <si>
    <t>Signature:</t>
  </si>
  <si>
    <t>ASCE</t>
  </si>
  <si>
    <t xml:space="preserve"> Region Chip Seal</t>
  </si>
  <si>
    <t>Chip seal will rehabilitate existing bituminous pavement to preserve and maintain pavement structure. These sections will receive bituminous surface treatment, fog seal and rumble strips. Three additional sections of nearby highway will receive shouldering. In these sections, the existing surface beyond the paved shoulder has compacted, settled or eroded and has created a drop off from the paved shoulder to the shoulder rock. Crushed surfacing will be added outside the paved shoulder to bring rock up to the level of the existing pavemen</t>
  </si>
  <si>
    <t>Shared Use Path</t>
  </si>
  <si>
    <t xml:space="preserve"> This project will build a 12 foot wide paved, multi-use path between Carlisle Avenue and the current southern termination of the trail near Columbia Avenue in Hillyard; this Work includes the construction three pedestrian bridges, one each at: Wellesley Avenue, Garland Avenue, and Euclid Avenue. This project will also construct reinforced concrete retaining walls, fencing and various safety systems, and other amenities determined in conjunction with Eastern Washington University and community outreach.</t>
  </si>
  <si>
    <t>Fishpassage</t>
  </si>
  <si>
    <t xml:space="preserve">This Project will remove two fish barriers and reconstruct the sites with fish passable structures. </t>
  </si>
  <si>
    <t xml:space="preserve"> Remove Fish Barriers</t>
  </si>
  <si>
    <t>This project is a design-build project that will address a total of 4 fish barrier water crossing structures. The conceptual plan for this project will remove one structure on Chico Creek and replace with two bridges, and remove the 3 additional fish barrier structures on the and replace with 3 culverts with &lt; 20' span.</t>
  </si>
  <si>
    <t>I-5/Pavement Repair &amp; More Project</t>
  </si>
  <si>
    <t>I-5/ Corridor &amp; Interchange Improvements</t>
  </si>
  <si>
    <t>I-5 / Improvements</t>
  </si>
  <si>
    <t>The project will construct a new on-ramp on to southbound (SB) I-5, construct a new off-ramp from northbound (NB) I-5, and add a permanent fourth lane, designated for high-occupancy vehicles (HOV), to NB I-5 in Everett.</t>
  </si>
  <si>
    <t>US 12/ Build New Highway</t>
  </si>
  <si>
    <t>Increased traffic  has resulted in a rise in fatal and disabling crashes within the project limits. Economic development is also hindered without a four-lane connection to the interstate system. This project will construct the next section of a four-lane, limited access divided highway to reduce the risk of collisions and improve economic vitality.</t>
  </si>
  <si>
    <t>I-90 / Interchange Improvments &amp; Widening</t>
  </si>
  <si>
    <t xml:space="preserve">This project will improve the existing interchange using a diverging diamond Interchange (DDI) design. The project will also widen approximately two and half miles of interesecting highway (from its existing 2-lane to 4-lane configuration). This project will also correct 14 fish impassable crossings within the project limits. </t>
  </si>
  <si>
    <t>I-5 / Interchange and Highway Improvements</t>
  </si>
  <si>
    <t>Theproject improves safety and mobility on and near I-5 in Chehalis and Centralia. The $155 million project improves two interchanges, adds collector-distributor lanes, straightens a curve on I-5, and connects local roadways to provide alternative route to interstate corridor.  The project will construction 5 bridges (1 over I-5, 2 over water, and 2 over RR).</t>
  </si>
  <si>
    <t>SR 167/ New Expressway</t>
  </si>
  <si>
    <t>This contract will construct approximately two miles of new highway with an interchange at four locations.  There will be a shared-use path along the entire project length.  The Project will demolish the an existing crossing over I-5. Other major work includes utility relocations, earthwork grading, bridge construction, retaining walls, wetland mitigation, landscaping, stormwater management facilities, HMA paving, illumination, ITS, Tolling, and signage.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</si>
</sst>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6"/>
      <color theme="1"/>
      <name val="Calibri"/>
      <family val="2"/>
      <scheme val="minor"/>
    </font>
    <font>
      <b/>
      <sz val="26"/>
      <color theme="1"/>
      <name val="Calibri"/>
      <family val="2"/>
      <scheme val="minor"/>
    </font>
    <font>
      <i/>
      <sz val="24"/>
      <color theme="1"/>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sz val="16"/>
      <color theme="1"/>
      <name val="Calibri"/>
      <family val="2"/>
      <scheme val="minor"/>
    </font>
    <font>
      <b/>
      <sz val="14"/>
      <color theme="0"/>
      <name val="Calibri"/>
      <family val="2"/>
      <scheme val="minor"/>
    </font>
    <font>
      <i/>
      <sz val="11"/>
      <name val="Calibri"/>
      <family val="2"/>
      <scheme val="minor"/>
    </font>
    <font>
      <sz val="11"/>
      <name val="Calibri"/>
      <family val="2"/>
      <scheme val="minor"/>
    </font>
    <font>
      <b/>
      <sz val="11"/>
      <color theme="0"/>
      <name val="Calibri"/>
      <family val="2"/>
      <scheme val="minor"/>
    </font>
    <font>
      <sz val="11"/>
      <color theme="1"/>
      <name val="Calibri"/>
      <family val="2"/>
    </font>
    <font>
      <b/>
      <sz val="11"/>
      <color theme="1"/>
      <name val="Calibri"/>
      <family val="2"/>
    </font>
    <font>
      <b/>
      <sz val="11"/>
      <name val="Calibri"/>
      <family val="2"/>
      <scheme val="minor"/>
    </font>
    <font>
      <b/>
      <sz val="24"/>
      <color theme="1"/>
      <name val="Calibri"/>
      <family val="2"/>
    </font>
    <font>
      <b/>
      <sz val="14"/>
      <color theme="1"/>
      <name val="Calibri"/>
      <family val="2"/>
    </font>
    <font>
      <b/>
      <i/>
      <sz val="11"/>
      <color theme="1"/>
      <name val="Calibri"/>
      <family val="2"/>
      <scheme val="minor"/>
    </font>
    <font>
      <b/>
      <sz val="18"/>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1">
    <xf numFmtId="0" fontId="0" fillId="0" borderId="0"/>
  </cellStyleXfs>
  <cellXfs count="173">
    <xf numFmtId="0" fontId="0" fillId="0" borderId="0" xfId="0"/>
    <xf numFmtId="0" fontId="1" fillId="0" borderId="0" xfId="0" applyFont="1"/>
    <xf numFmtId="0" fontId="0" fillId="0" borderId="0" xfId="0" applyAlignment="1">
      <alignment horizontal="center"/>
    </xf>
    <xf numFmtId="0" fontId="0" fillId="0" borderId="0" xfId="0" applyBorder="1"/>
    <xf numFmtId="0" fontId="0" fillId="0" borderId="0" xfId="0" applyBorder="1" applyAlignment="1">
      <alignment horizontal="center"/>
    </xf>
    <xf numFmtId="0" fontId="0" fillId="0" borderId="0" xfId="0" applyFill="1" applyBorder="1"/>
    <xf numFmtId="0" fontId="0" fillId="0" borderId="0" xfId="0" applyFill="1" applyBorder="1" applyAlignment="1">
      <alignment horizontal="center"/>
    </xf>
    <xf numFmtId="0" fontId="2" fillId="0" borderId="0" xfId="0" applyFont="1" applyAlignment="1">
      <alignment horizontal="center"/>
    </xf>
    <xf numFmtId="0" fontId="2" fillId="0" borderId="0" xfId="0" applyFont="1"/>
    <xf numFmtId="0" fontId="7" fillId="0" borderId="0" xfId="0" applyFont="1"/>
    <xf numFmtId="0" fontId="2" fillId="0" borderId="0" xfId="0" applyFont="1" applyAlignment="1">
      <alignment horizontal="center" vertical="center"/>
    </xf>
    <xf numFmtId="0" fontId="9" fillId="0" borderId="0" xfId="0" applyFont="1" applyAlignment="1">
      <alignment horizontal="center" vertical="center"/>
    </xf>
    <xf numFmtId="0" fontId="0" fillId="5" borderId="1"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5" borderId="5" xfId="0" applyFill="1" applyBorder="1" applyAlignment="1">
      <alignment horizontal="center"/>
    </xf>
    <xf numFmtId="0" fontId="9" fillId="0" borderId="0" xfId="0" applyFont="1" applyAlignment="1">
      <alignment horizontal="right" indent="1"/>
    </xf>
    <xf numFmtId="0" fontId="4" fillId="0" borderId="0" xfId="0" applyFont="1" applyAlignment="1">
      <alignment horizontal="center"/>
    </xf>
    <xf numFmtId="0" fontId="0" fillId="0" borderId="0" xfId="0" applyFill="1"/>
    <xf numFmtId="0" fontId="0" fillId="0" borderId="0" xfId="0" applyAlignment="1">
      <alignment horizontal="center" vertical="center"/>
    </xf>
    <xf numFmtId="0" fontId="1" fillId="0" borderId="0" xfId="0" applyFont="1" applyAlignment="1">
      <alignment vertical="top"/>
    </xf>
    <xf numFmtId="0" fontId="2" fillId="4" borderId="12" xfId="0" applyFont="1" applyFill="1" applyBorder="1" applyAlignment="1">
      <alignment horizontal="center" vertical="center"/>
    </xf>
    <xf numFmtId="0" fontId="0" fillId="4" borderId="10" xfId="0" applyFill="1" applyBorder="1" applyAlignment="1">
      <alignment horizontal="center"/>
    </xf>
    <xf numFmtId="0" fontId="2" fillId="4" borderId="15" xfId="0" applyFont="1" applyFill="1" applyBorder="1" applyAlignment="1">
      <alignment horizontal="center" vertical="center"/>
    </xf>
    <xf numFmtId="0" fontId="0" fillId="7" borderId="1" xfId="0" applyFill="1" applyBorder="1" applyAlignment="1">
      <alignment horizontal="center"/>
    </xf>
    <xf numFmtId="0" fontId="0" fillId="0" borderId="0" xfId="0" applyFill="1" applyAlignment="1">
      <alignment horizontal="center"/>
    </xf>
    <xf numFmtId="0" fontId="2" fillId="0" borderId="0" xfId="0" applyFont="1" applyAlignment="1">
      <alignment horizontal="right"/>
    </xf>
    <xf numFmtId="0" fontId="0" fillId="5" borderId="1" xfId="0" applyFill="1" applyBorder="1" applyAlignment="1">
      <alignment horizontal="center" vertical="center"/>
    </xf>
    <xf numFmtId="0" fontId="0" fillId="0" borderId="0" xfId="0" applyBorder="1" applyAlignment="1">
      <alignment vertical="center"/>
    </xf>
    <xf numFmtId="0" fontId="0" fillId="5" borderId="5" xfId="0" applyFill="1" applyBorder="1" applyAlignment="1">
      <alignment horizontal="center" vertical="center"/>
    </xf>
    <xf numFmtId="0" fontId="0" fillId="0" borderId="0" xfId="0" applyBorder="1" applyAlignment="1">
      <alignment horizontal="center" vertical="center"/>
    </xf>
    <xf numFmtId="0" fontId="0" fillId="5" borderId="4" xfId="0" applyFill="1" applyBorder="1" applyAlignment="1">
      <alignment horizontal="center" vertical="center"/>
    </xf>
    <xf numFmtId="0" fontId="0" fillId="0" borderId="0" xfId="0" applyFill="1" applyBorder="1" applyAlignment="1">
      <alignment horizontal="center" vertical="center"/>
    </xf>
    <xf numFmtId="0" fontId="0" fillId="5" borderId="6" xfId="0" applyFill="1" applyBorder="1" applyAlignment="1">
      <alignment horizontal="center" vertical="center"/>
    </xf>
    <xf numFmtId="0" fontId="0" fillId="4" borderId="10" xfId="0" applyFill="1" applyBorder="1" applyAlignment="1">
      <alignment horizontal="center"/>
    </xf>
    <xf numFmtId="0" fontId="2" fillId="4" borderId="12"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center"/>
    </xf>
    <xf numFmtId="0" fontId="2" fillId="0" borderId="0" xfId="0" applyFont="1" applyFill="1"/>
    <xf numFmtId="0" fontId="7" fillId="0" borderId="0" xfId="0" applyFont="1" applyFill="1"/>
    <xf numFmtId="0" fontId="13" fillId="0" borderId="0" xfId="0" applyFont="1" applyFill="1"/>
    <xf numFmtId="0" fontId="14" fillId="0" borderId="0" xfId="0" applyFont="1" applyFill="1"/>
    <xf numFmtId="0" fontId="0" fillId="4" borderId="10" xfId="0" applyFill="1" applyBorder="1" applyAlignment="1">
      <alignment horizontal="center"/>
    </xf>
    <xf numFmtId="0" fontId="2" fillId="4" borderId="12" xfId="0" applyFont="1" applyFill="1" applyBorder="1" applyAlignment="1">
      <alignment horizontal="center" vertical="center"/>
    </xf>
    <xf numFmtId="0" fontId="0" fillId="0" borderId="0" xfId="0" applyAlignment="1">
      <alignment horizontal="center" vertical="center"/>
    </xf>
    <xf numFmtId="0" fontId="17" fillId="0" borderId="5" xfId="0" applyFont="1" applyBorder="1" applyAlignment="1">
      <alignment vertical="center" wrapText="1"/>
    </xf>
    <xf numFmtId="0" fontId="17" fillId="0" borderId="10" xfId="0" applyFont="1" applyBorder="1" applyAlignment="1">
      <alignment vertical="center" wrapText="1"/>
    </xf>
    <xf numFmtId="0" fontId="16" fillId="0" borderId="5" xfId="0" applyFont="1" applyBorder="1" applyAlignment="1">
      <alignment horizontal="center" vertical="center" wrapText="1"/>
    </xf>
    <xf numFmtId="0" fontId="16" fillId="0" borderId="10" xfId="0" applyFont="1" applyBorder="1" applyAlignment="1">
      <alignment vertical="center" wrapText="1"/>
    </xf>
    <xf numFmtId="0" fontId="16" fillId="0" borderId="10" xfId="0" applyFont="1" applyBorder="1" applyAlignment="1">
      <alignment horizontal="center" vertical="center" wrapText="1"/>
    </xf>
    <xf numFmtId="0" fontId="2" fillId="8" borderId="1" xfId="0" applyFont="1" applyFill="1" applyBorder="1" applyAlignment="1">
      <alignment horizontal="center"/>
    </xf>
    <xf numFmtId="0" fontId="2" fillId="8" borderId="4" xfId="0" applyFont="1" applyFill="1" applyBorder="1" applyAlignment="1">
      <alignment horizontal="center"/>
    </xf>
    <xf numFmtId="0" fontId="2" fillId="8" borderId="6" xfId="0" applyFont="1" applyFill="1" applyBorder="1" applyAlignment="1">
      <alignment horizontal="center"/>
    </xf>
    <xf numFmtId="0" fontId="2" fillId="8" borderId="5" xfId="0" applyFont="1" applyFill="1" applyBorder="1" applyAlignment="1">
      <alignment horizontal="center"/>
    </xf>
    <xf numFmtId="164" fontId="0" fillId="0" borderId="8" xfId="0" applyNumberFormat="1" applyBorder="1" applyAlignment="1">
      <alignment horizontal="center"/>
    </xf>
    <xf numFmtId="164" fontId="2" fillId="2" borderId="3" xfId="0" applyNumberFormat="1" applyFont="1" applyFill="1" applyBorder="1" applyAlignment="1">
      <alignment horizontal="center" vertical="center"/>
    </xf>
    <xf numFmtId="164" fontId="18" fillId="5" borderId="19"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2" fillId="5" borderId="20" xfId="0" applyNumberFormat="1" applyFont="1" applyFill="1" applyBorder="1" applyAlignment="1">
      <alignment horizontal="center" vertical="center"/>
    </xf>
    <xf numFmtId="164" fontId="18" fillId="2" borderId="2" xfId="0" applyNumberFormat="1" applyFont="1" applyFill="1" applyBorder="1" applyAlignment="1">
      <alignment horizontal="center" vertical="center"/>
    </xf>
    <xf numFmtId="164" fontId="15" fillId="6" borderId="2" xfId="0" applyNumberFormat="1" applyFont="1" applyFill="1" applyBorder="1" applyAlignment="1">
      <alignment horizontal="center" vertical="center"/>
    </xf>
    <xf numFmtId="164" fontId="15" fillId="6" borderId="3" xfId="0" applyNumberFormat="1" applyFont="1" applyFill="1" applyBorder="1" applyAlignment="1">
      <alignment horizontal="center" vertical="center"/>
    </xf>
    <xf numFmtId="164" fontId="15" fillId="6" borderId="10" xfId="0" applyNumberFormat="1" applyFont="1" applyFill="1" applyBorder="1" applyAlignment="1">
      <alignment horizontal="center" vertical="center"/>
    </xf>
    <xf numFmtId="6" fontId="18" fillId="0" borderId="2" xfId="0" applyNumberFormat="1" applyFont="1" applyFill="1" applyBorder="1" applyAlignment="1">
      <alignment horizontal="center" vertical="center"/>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xf>
    <xf numFmtId="0" fontId="0" fillId="4" borderId="10" xfId="0" applyFill="1" applyBorder="1" applyAlignment="1">
      <alignment horizontal="center"/>
    </xf>
    <xf numFmtId="0" fontId="2" fillId="4" borderId="12" xfId="0" applyFont="1" applyFill="1" applyBorder="1" applyAlignment="1">
      <alignment horizontal="center" vertical="center"/>
    </xf>
    <xf numFmtId="0" fontId="0" fillId="0" borderId="0" xfId="0" applyAlignment="1">
      <alignment horizontal="center" vertical="center"/>
    </xf>
    <xf numFmtId="0" fontId="21" fillId="0" borderId="0" xfId="0" applyFont="1"/>
    <xf numFmtId="14" fontId="0" fillId="5" borderId="4" xfId="0" applyNumberFormat="1" applyFill="1" applyBorder="1" applyAlignment="1">
      <alignment horizontal="center"/>
    </xf>
    <xf numFmtId="0" fontId="0" fillId="0" borderId="0" xfId="0" applyFont="1" applyFill="1"/>
    <xf numFmtId="0" fontId="2" fillId="4" borderId="12" xfId="0" applyFont="1" applyFill="1" applyBorder="1" applyAlignment="1">
      <alignment horizontal="center" vertical="center"/>
    </xf>
    <xf numFmtId="0" fontId="0" fillId="4" borderId="10" xfId="0" applyFill="1" applyBorder="1" applyAlignment="1">
      <alignment horizontal="center"/>
    </xf>
    <xf numFmtId="0" fontId="0" fillId="0" borderId="0" xfId="0" applyAlignment="1">
      <alignment horizontal="center" vertical="center"/>
    </xf>
    <xf numFmtId="0" fontId="2" fillId="0" borderId="0" xfId="0" applyFont="1" applyFill="1" applyBorder="1"/>
    <xf numFmtId="0" fontId="2" fillId="4" borderId="12" xfId="0" applyFont="1" applyFill="1" applyBorder="1" applyAlignment="1">
      <alignment horizontal="center" vertical="center"/>
    </xf>
    <xf numFmtId="0" fontId="0" fillId="4" borderId="10" xfId="0" applyFill="1" applyBorder="1" applyAlignment="1">
      <alignment horizontal="center"/>
    </xf>
    <xf numFmtId="0" fontId="4" fillId="0" borderId="0" xfId="0" applyFont="1"/>
    <xf numFmtId="0" fontId="22" fillId="0" borderId="0" xfId="0" applyFont="1"/>
    <xf numFmtId="0" fontId="2" fillId="0" borderId="0" xfId="0" quotePrefix="1" applyFont="1"/>
    <xf numFmtId="0" fontId="1" fillId="0" borderId="0" xfId="0" applyFont="1" applyFill="1"/>
    <xf numFmtId="0" fontId="14" fillId="0" borderId="0" xfId="0" applyFont="1"/>
    <xf numFmtId="0" fontId="2" fillId="4" borderId="12" xfId="0" applyFont="1" applyFill="1" applyBorder="1" applyAlignment="1">
      <alignment horizontal="center" vertical="center"/>
    </xf>
    <xf numFmtId="0" fontId="0" fillId="4" borderId="10" xfId="0" applyFill="1" applyBorder="1" applyAlignment="1">
      <alignment horizontal="center"/>
    </xf>
    <xf numFmtId="0" fontId="2" fillId="4" borderId="12" xfId="0" applyFont="1" applyFill="1" applyBorder="1" applyAlignment="1">
      <alignment horizontal="center" vertical="center"/>
    </xf>
    <xf numFmtId="0" fontId="0" fillId="4" borderId="10" xfId="0" applyFill="1" applyBorder="1" applyAlignment="1">
      <alignment horizontal="center"/>
    </xf>
    <xf numFmtId="0" fontId="2" fillId="4" borderId="12" xfId="0" applyFont="1" applyFill="1" applyBorder="1" applyAlignment="1">
      <alignment horizontal="center" vertical="center"/>
    </xf>
    <xf numFmtId="0" fontId="0" fillId="4" borderId="10" xfId="0" applyFill="1" applyBorder="1" applyAlignment="1">
      <alignment horizontal="center"/>
    </xf>
    <xf numFmtId="0" fontId="0" fillId="0" borderId="0" xfId="0" applyAlignment="1">
      <alignment horizontal="left"/>
    </xf>
    <xf numFmtId="0" fontId="0" fillId="0" borderId="23" xfId="0" applyBorder="1"/>
    <xf numFmtId="0" fontId="0" fillId="0" borderId="23" xfId="0" applyBorder="1" applyAlignment="1">
      <alignment horizontal="center"/>
    </xf>
    <xf numFmtId="0" fontId="0" fillId="0" borderId="24" xfId="0" applyBorder="1"/>
    <xf numFmtId="0" fontId="0" fillId="0" borderId="24" xfId="0" applyBorder="1" applyAlignment="1">
      <alignment horizontal="center"/>
    </xf>
    <xf numFmtId="0" fontId="0" fillId="0" borderId="20" xfId="0" applyBorder="1" applyAlignment="1">
      <alignment horizontal="center"/>
    </xf>
    <xf numFmtId="0" fontId="0" fillId="0" borderId="28" xfId="0" applyBorder="1" applyAlignment="1">
      <alignment horizontal="center"/>
    </xf>
    <xf numFmtId="0" fontId="0" fillId="0" borderId="13" xfId="0" applyBorder="1"/>
    <xf numFmtId="0" fontId="0" fillId="0" borderId="14" xfId="0" applyBorder="1" applyAlignment="1">
      <alignment horizontal="center"/>
    </xf>
    <xf numFmtId="0" fontId="0" fillId="0" borderId="13" xfId="0" applyFill="1" applyBorder="1"/>
    <xf numFmtId="0" fontId="0" fillId="0" borderId="8" xfId="0" applyBorder="1"/>
    <xf numFmtId="0" fontId="0" fillId="0" borderId="9" xfId="0" applyBorder="1"/>
    <xf numFmtId="0" fontId="0" fillId="0" borderId="9" xfId="0" applyBorder="1" applyAlignment="1">
      <alignment horizontal="center"/>
    </xf>
    <xf numFmtId="0" fontId="0" fillId="0" borderId="10" xfId="0" applyBorder="1" applyAlignment="1">
      <alignment horizontal="center"/>
    </xf>
    <xf numFmtId="0" fontId="4" fillId="10" borderId="29" xfId="0" applyFont="1" applyFill="1" applyBorder="1"/>
    <xf numFmtId="0" fontId="11" fillId="10" borderId="30" xfId="0" applyFont="1" applyFill="1" applyBorder="1"/>
    <xf numFmtId="0" fontId="11" fillId="10" borderId="30" xfId="0" applyFont="1" applyFill="1" applyBorder="1" applyAlignment="1">
      <alignment horizontal="center"/>
    </xf>
    <xf numFmtId="0" fontId="11" fillId="10" borderId="31" xfId="0" applyFont="1" applyFill="1" applyBorder="1" applyAlignment="1">
      <alignment horizontal="center"/>
    </xf>
    <xf numFmtId="0" fontId="0" fillId="0" borderId="32" xfId="0" applyBorder="1"/>
    <xf numFmtId="0" fontId="0" fillId="0" borderId="33" xfId="0" applyBorder="1"/>
    <xf numFmtId="0" fontId="0" fillId="0" borderId="33" xfId="0" applyBorder="1" applyAlignment="1">
      <alignment horizontal="center"/>
    </xf>
    <xf numFmtId="0" fontId="0" fillId="0" borderId="34" xfId="0" applyBorder="1" applyAlignment="1">
      <alignment horizontal="center"/>
    </xf>
    <xf numFmtId="0" fontId="8" fillId="0" borderId="19" xfId="0" applyFont="1" applyBorder="1"/>
    <xf numFmtId="0" fontId="8" fillId="0" borderId="27" xfId="0" applyFont="1" applyBorder="1"/>
    <xf numFmtId="0" fontId="8" fillId="0" borderId="27" xfId="0" applyFont="1" applyFill="1" applyBorder="1"/>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0" fillId="5" borderId="2" xfId="0" applyFill="1" applyBorder="1" applyAlignment="1">
      <alignment horizontal="center"/>
    </xf>
    <xf numFmtId="0" fontId="0" fillId="5" borderId="3" xfId="0" applyFill="1" applyBorder="1" applyAlignment="1">
      <alignment horizontal="center"/>
    </xf>
    <xf numFmtId="0" fontId="9" fillId="2" borderId="20" xfId="0" applyFont="1" applyFill="1" applyBorder="1" applyAlignment="1">
      <alignment horizontal="center" vertical="center"/>
    </xf>
    <xf numFmtId="0" fontId="9" fillId="3" borderId="12"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20" xfId="0" applyFont="1" applyFill="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pplyAlignment="1">
      <alignment horizontal="center" vertic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14" fillId="5" borderId="0" xfId="0" applyFont="1" applyFill="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0" fillId="5" borderId="11" xfId="0" applyFill="1" applyBorder="1" applyAlignment="1">
      <alignment horizontal="center"/>
    </xf>
    <xf numFmtId="164" fontId="0" fillId="5" borderId="8" xfId="0" applyNumberFormat="1" applyFill="1" applyBorder="1" applyAlignment="1">
      <alignment horizontal="center"/>
    </xf>
    <xf numFmtId="164" fontId="0" fillId="5" borderId="9" xfId="0" applyNumberFormat="1" applyFill="1" applyBorder="1" applyAlignment="1">
      <alignment horizontal="center"/>
    </xf>
    <xf numFmtId="164" fontId="0" fillId="5" borderId="10" xfId="0" applyNumberFormat="1" applyFill="1" applyBorder="1" applyAlignment="1">
      <alignment horizontal="center"/>
    </xf>
    <xf numFmtId="0" fontId="2" fillId="4" borderId="7"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20" fillId="0" borderId="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0" xfId="0"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 fillId="0" borderId="0" xfId="0" applyFont="1" applyAlignment="1">
      <alignment horizontal="left" vertical="top" wrapText="1"/>
    </xf>
    <xf numFmtId="0" fontId="1" fillId="0" borderId="0" xfId="0" applyFont="1" applyFill="1" applyAlignment="1">
      <alignment horizontal="left" vertical="top" wrapText="1"/>
    </xf>
    <xf numFmtId="0" fontId="14" fillId="0" borderId="0" xfId="0" applyFont="1" applyFill="1" applyAlignment="1">
      <alignment horizontal="left" vertical="top" wrapText="1"/>
    </xf>
    <xf numFmtId="0" fontId="14" fillId="0" borderId="0" xfId="0" applyFont="1" applyAlignment="1">
      <alignment horizontal="left" vertical="top" wrapText="1"/>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horizont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18</xdr:col>
      <xdr:colOff>14630</xdr:colOff>
      <xdr:row>29</xdr:row>
      <xdr:rowOff>7315</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668512" y="5742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26</xdr:col>
      <xdr:colOff>14630</xdr:colOff>
      <xdr:row>29</xdr:row>
      <xdr:rowOff>7315</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088307" y="5939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26</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7710099" y="6166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26</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7241926" y="5939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26</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7110253" y="5939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26</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7110253" y="5939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668512" y="5742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26</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710099" y="5939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13</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8668512" y="5742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26</xdr:col>
      <xdr:colOff>14630</xdr:colOff>
      <xdr:row>28</xdr:row>
      <xdr:rowOff>7315</xdr:rowOff>
    </xdr:from>
    <xdr:ext cx="184731" cy="264560"/>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7241926" y="59399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D102"/>
  <sheetViews>
    <sheetView tabSelected="1" zoomScaleNormal="100" workbookViewId="0">
      <selection activeCell="C6" sqref="C6:E6"/>
    </sheetView>
  </sheetViews>
  <sheetFormatPr defaultRowHeight="14.4" x14ac:dyDescent="0.3"/>
  <cols>
    <col min="1" max="1" width="4.6640625" customWidth="1"/>
    <col min="4" max="4" width="11.33203125" customWidth="1"/>
    <col min="7" max="7" width="8.6640625" customWidth="1"/>
    <col min="9" max="9" width="14.33203125" customWidth="1"/>
    <col min="10" max="10" width="9.77734375" customWidth="1"/>
    <col min="11" max="12" width="8.77734375" style="2"/>
    <col min="27" max="32" width="8.77734375"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206</v>
      </c>
      <c r="B2" s="134"/>
      <c r="C2" s="134"/>
      <c r="D2" s="134"/>
      <c r="E2" s="134"/>
      <c r="F2" s="134"/>
      <c r="G2" s="134"/>
      <c r="H2" s="134"/>
      <c r="I2" s="134"/>
      <c r="J2" s="134"/>
      <c r="K2" s="134"/>
      <c r="L2" s="134"/>
    </row>
    <row r="3" spans="1:12" ht="31.05" x14ac:dyDescent="0.6">
      <c r="A3" s="134" t="s">
        <v>205</v>
      </c>
      <c r="B3" s="134"/>
      <c r="C3" s="134"/>
      <c r="D3" s="134"/>
      <c r="E3" s="134"/>
      <c r="F3" s="134"/>
      <c r="G3" s="134"/>
      <c r="H3" s="134"/>
      <c r="I3" s="134"/>
      <c r="J3" s="134"/>
      <c r="K3" s="134"/>
      <c r="L3" s="134"/>
    </row>
    <row r="4" spans="1:12" ht="15" thickBot="1" x14ac:dyDescent="0.35"/>
    <row r="5" spans="1:12" ht="15" thickBot="1" x14ac:dyDescent="0.35">
      <c r="A5" s="8" t="s">
        <v>38</v>
      </c>
      <c r="B5" s="8"/>
      <c r="C5" s="117"/>
      <c r="D5" s="135"/>
      <c r="E5" s="135"/>
      <c r="F5" s="135"/>
      <c r="G5" s="135"/>
      <c r="H5" s="135"/>
      <c r="I5" s="118"/>
      <c r="J5" s="8" t="s">
        <v>1</v>
      </c>
      <c r="K5" s="13"/>
    </row>
    <row r="6" spans="1:12" ht="15" thickBot="1" x14ac:dyDescent="0.35">
      <c r="A6" s="8" t="s">
        <v>7</v>
      </c>
      <c r="B6" s="8"/>
      <c r="C6" s="136"/>
      <c r="D6" s="137"/>
      <c r="E6" s="138"/>
      <c r="J6" s="8" t="s">
        <v>5</v>
      </c>
      <c r="K6" s="12"/>
    </row>
    <row r="7" spans="1:12" ht="15" thickBot="1" x14ac:dyDescent="0.35">
      <c r="J7" s="8" t="s">
        <v>6</v>
      </c>
      <c r="K7" s="15"/>
    </row>
    <row r="8" spans="1:12" ht="15" thickBot="1" x14ac:dyDescent="0.35">
      <c r="A8" s="8" t="s">
        <v>2</v>
      </c>
      <c r="B8" s="13"/>
      <c r="C8" s="8" t="s">
        <v>3</v>
      </c>
      <c r="D8" s="12"/>
      <c r="E8" s="8" t="s">
        <v>4</v>
      </c>
      <c r="F8" s="13"/>
      <c r="G8" s="26" t="s">
        <v>78</v>
      </c>
      <c r="H8" s="75">
        <f>F8-D8</f>
        <v>0</v>
      </c>
      <c r="I8" s="70" t="s">
        <v>108</v>
      </c>
    </row>
    <row r="9" spans="1:12" ht="15" thickBot="1" x14ac:dyDescent="0.35">
      <c r="A9" s="8" t="s">
        <v>2</v>
      </c>
      <c r="B9" s="12"/>
      <c r="C9" s="8" t="s">
        <v>3</v>
      </c>
      <c r="D9" s="12"/>
      <c r="E9" s="8" t="s">
        <v>4</v>
      </c>
      <c r="F9" s="12"/>
      <c r="G9" s="26" t="s">
        <v>78</v>
      </c>
      <c r="H9" s="75">
        <f t="shared" ref="H9:H10" si="0">F9-D9</f>
        <v>0</v>
      </c>
      <c r="I9" s="70" t="s">
        <v>108</v>
      </c>
    </row>
    <row r="10" spans="1:12" ht="15" thickBot="1" x14ac:dyDescent="0.35">
      <c r="A10" s="8" t="s">
        <v>2</v>
      </c>
      <c r="B10" s="15"/>
      <c r="C10" s="8" t="s">
        <v>3</v>
      </c>
      <c r="D10" s="15"/>
      <c r="E10" s="8" t="s">
        <v>4</v>
      </c>
      <c r="F10" s="15"/>
      <c r="G10" s="26" t="s">
        <v>78</v>
      </c>
      <c r="H10" s="75">
        <f t="shared" si="0"/>
        <v>0</v>
      </c>
      <c r="I10" s="70" t="s">
        <v>108</v>
      </c>
    </row>
    <row r="12" spans="1:12" ht="21.3" x14ac:dyDescent="0.45">
      <c r="A12" s="79" t="s">
        <v>8</v>
      </c>
    </row>
    <row r="13" spans="1:12" x14ac:dyDescent="0.3">
      <c r="A13" s="132" t="s">
        <v>35</v>
      </c>
      <c r="B13" s="132"/>
      <c r="C13" s="132"/>
      <c r="D13" s="132"/>
      <c r="E13" s="132"/>
      <c r="F13" s="132"/>
      <c r="G13" s="132"/>
      <c r="H13" s="132"/>
      <c r="I13" s="132"/>
      <c r="J13" s="132"/>
      <c r="K13" s="132"/>
    </row>
    <row r="14" spans="1:12" x14ac:dyDescent="0.3">
      <c r="A14" s="132"/>
      <c r="B14" s="132"/>
      <c r="C14" s="132"/>
      <c r="D14" s="132"/>
      <c r="E14" s="132"/>
      <c r="F14" s="132"/>
      <c r="G14" s="132"/>
      <c r="H14" s="132"/>
      <c r="I14" s="132"/>
      <c r="J14" s="132"/>
      <c r="K14" s="132"/>
    </row>
    <row r="15" spans="1:12" x14ac:dyDescent="0.3">
      <c r="A15" s="132"/>
      <c r="B15" s="132"/>
      <c r="C15" s="132"/>
      <c r="D15" s="132"/>
      <c r="E15" s="132"/>
      <c r="F15" s="132"/>
      <c r="G15" s="132"/>
      <c r="H15" s="132"/>
      <c r="I15" s="132"/>
      <c r="J15" s="132"/>
      <c r="K15" s="132"/>
    </row>
    <row r="16" spans="1:12" x14ac:dyDescent="0.3">
      <c r="A16" s="132"/>
      <c r="B16" s="132"/>
      <c r="C16" s="132"/>
      <c r="D16" s="132"/>
      <c r="E16" s="132"/>
      <c r="F16" s="132"/>
      <c r="G16" s="132"/>
      <c r="H16" s="132"/>
      <c r="I16" s="132"/>
      <c r="J16" s="132"/>
      <c r="K16" s="132"/>
    </row>
    <row r="17" spans="1:30" x14ac:dyDescent="0.3">
      <c r="A17" s="132"/>
      <c r="B17" s="132"/>
      <c r="C17" s="132"/>
      <c r="D17" s="132"/>
      <c r="E17" s="132"/>
      <c r="F17" s="132"/>
      <c r="G17" s="132"/>
      <c r="H17" s="132"/>
      <c r="I17" s="132"/>
      <c r="J17" s="132"/>
      <c r="K17" s="132"/>
    </row>
    <row r="18" spans="1:30" ht="23.1" x14ac:dyDescent="0.45">
      <c r="A18" s="80" t="s">
        <v>9</v>
      </c>
    </row>
    <row r="19" spans="1:30" ht="18.45" thickBot="1" x14ac:dyDescent="0.35">
      <c r="J19" s="11" t="s">
        <v>33</v>
      </c>
      <c r="K19" s="11" t="s">
        <v>160</v>
      </c>
      <c r="L19" s="11" t="s">
        <v>23</v>
      </c>
    </row>
    <row r="20" spans="1:30" ht="15" thickBot="1" x14ac:dyDescent="0.35">
      <c r="A20" s="10">
        <v>1</v>
      </c>
      <c r="B20" s="39" t="s">
        <v>105</v>
      </c>
      <c r="C20" s="72"/>
      <c r="D20" s="72"/>
      <c r="E20" s="72"/>
      <c r="F20" s="72"/>
      <c r="G20" s="72"/>
      <c r="H20" s="72"/>
      <c r="I20" s="72"/>
      <c r="J20" s="27"/>
      <c r="K20" s="24" t="s">
        <v>111</v>
      </c>
      <c r="L20" s="50">
        <f>IF(J20="Yes",AD20,0)</f>
        <v>0</v>
      </c>
      <c r="AD20">
        <v>5</v>
      </c>
    </row>
    <row r="21" spans="1:30" x14ac:dyDescent="0.3">
      <c r="J21" s="5"/>
      <c r="L21" s="7"/>
    </row>
    <row r="22" spans="1:30" ht="15" thickBot="1" x14ac:dyDescent="0.35">
      <c r="A22" s="7">
        <v>2</v>
      </c>
      <c r="B22" s="8" t="s">
        <v>69</v>
      </c>
      <c r="J22" s="5"/>
      <c r="K22" s="75"/>
      <c r="L22" s="7"/>
    </row>
    <row r="23" spans="1:30" ht="15" thickBot="1" x14ac:dyDescent="0.35">
      <c r="A23" s="7" t="s">
        <v>50</v>
      </c>
      <c r="B23" s="39" t="s">
        <v>70</v>
      </c>
      <c r="C23" s="18"/>
      <c r="D23" s="18"/>
      <c r="E23" s="18"/>
      <c r="F23" s="18"/>
      <c r="G23" s="18"/>
      <c r="H23" s="18"/>
      <c r="I23" s="18"/>
      <c r="J23" s="12"/>
      <c r="K23" s="24" t="s">
        <v>111</v>
      </c>
      <c r="L23" s="50">
        <f>IF(J23="Yes",AD23,0)</f>
        <v>0</v>
      </c>
      <c r="M23" s="18"/>
      <c r="N23" s="18"/>
      <c r="O23" s="18"/>
      <c r="P23" s="18"/>
      <c r="Q23" s="18"/>
      <c r="R23" s="18"/>
      <c r="S23" s="18"/>
      <c r="T23" s="18"/>
      <c r="U23" s="18"/>
      <c r="V23" s="18"/>
      <c r="W23" s="18"/>
      <c r="X23" s="18"/>
      <c r="Y23" s="18"/>
      <c r="Z23" s="18"/>
      <c r="AD23">
        <v>2</v>
      </c>
    </row>
    <row r="24" spans="1:30" ht="15" thickBot="1" x14ac:dyDescent="0.35">
      <c r="A24" s="7" t="s">
        <v>51</v>
      </c>
      <c r="B24" s="39" t="s">
        <v>120</v>
      </c>
      <c r="C24" s="18"/>
      <c r="D24" s="18"/>
      <c r="E24" s="18"/>
      <c r="F24" s="18"/>
      <c r="G24" s="18"/>
      <c r="H24" s="18"/>
      <c r="I24" s="18"/>
      <c r="J24" s="27"/>
      <c r="K24" s="24" t="s">
        <v>111</v>
      </c>
      <c r="L24" s="50">
        <f>IF(J24="Yes",AD24,0)</f>
        <v>0</v>
      </c>
      <c r="M24" s="18"/>
      <c r="N24" s="18"/>
      <c r="O24" s="18"/>
      <c r="P24" s="18"/>
      <c r="Q24" s="18"/>
      <c r="R24" s="18"/>
      <c r="S24" s="18"/>
      <c r="T24" s="18"/>
      <c r="U24" s="18"/>
      <c r="V24" s="18"/>
      <c r="W24" s="18"/>
      <c r="X24" s="18"/>
      <c r="Y24" s="18"/>
      <c r="Z24" s="18"/>
      <c r="AD24">
        <v>2</v>
      </c>
    </row>
    <row r="25" spans="1:30" ht="15" thickBot="1" x14ac:dyDescent="0.35">
      <c r="A25" s="7" t="s">
        <v>52</v>
      </c>
      <c r="B25" s="39" t="s">
        <v>119</v>
      </c>
      <c r="C25" s="18"/>
      <c r="D25" s="18"/>
      <c r="E25" s="18"/>
      <c r="F25" s="18"/>
      <c r="G25" s="18"/>
      <c r="H25" s="18"/>
      <c r="I25" s="18"/>
      <c r="J25" s="27"/>
      <c r="K25" s="24" t="s">
        <v>111</v>
      </c>
      <c r="L25" s="50">
        <f>IF(J25="Yes",AD25,0)</f>
        <v>0</v>
      </c>
      <c r="M25" s="18"/>
      <c r="N25" s="18"/>
      <c r="O25" s="18"/>
      <c r="P25" s="18"/>
      <c r="Q25" s="18"/>
      <c r="R25" s="18"/>
      <c r="S25" s="18"/>
      <c r="T25" s="18"/>
      <c r="U25" s="18"/>
      <c r="V25" s="18"/>
      <c r="W25" s="18"/>
      <c r="X25" s="18"/>
      <c r="Y25" s="18"/>
      <c r="Z25" s="18"/>
      <c r="AD25">
        <v>2</v>
      </c>
    </row>
    <row r="26" spans="1:30" ht="15" thickBot="1" x14ac:dyDescent="0.35">
      <c r="A26" s="7" t="s">
        <v>53</v>
      </c>
      <c r="B26" s="39" t="s">
        <v>121</v>
      </c>
      <c r="C26" s="18"/>
      <c r="D26" s="18"/>
      <c r="E26" s="18"/>
      <c r="F26" s="18"/>
      <c r="G26" s="18"/>
      <c r="H26" s="18"/>
      <c r="I26" s="18"/>
      <c r="J26" s="27"/>
      <c r="K26" s="24"/>
      <c r="L26" s="53">
        <f>IF(J26="Yes",AD26,0)</f>
        <v>0</v>
      </c>
      <c r="M26" s="18"/>
      <c r="N26" s="18"/>
      <c r="O26" s="18"/>
      <c r="P26" s="18"/>
      <c r="Q26" s="18"/>
      <c r="R26" s="18"/>
      <c r="S26" s="18"/>
      <c r="T26" s="18"/>
      <c r="U26" s="18"/>
      <c r="V26" s="18"/>
      <c r="W26" s="18"/>
      <c r="X26" s="18"/>
      <c r="Y26" s="18"/>
      <c r="Z26" s="18"/>
      <c r="AD26">
        <f>IF(K26="Very Low",1,IF(K26="Low",2,IF(K26="Medium",3,IF(K26="High",4,IF(K26="Very High",5,0)))))</f>
        <v>0</v>
      </c>
    </row>
    <row r="27" spans="1:30" ht="15" thickBot="1" x14ac:dyDescent="0.35">
      <c r="A27" s="7"/>
      <c r="J27" s="28"/>
      <c r="K27" s="75"/>
      <c r="L27" s="7"/>
      <c r="M27" s="18"/>
      <c r="N27" s="18"/>
      <c r="O27" s="18"/>
      <c r="P27" s="18"/>
      <c r="Q27" s="18"/>
      <c r="R27" s="18"/>
      <c r="S27" s="18"/>
      <c r="T27" s="18"/>
      <c r="U27" s="18"/>
      <c r="V27" s="18"/>
      <c r="W27" s="18"/>
      <c r="X27" s="18"/>
      <c r="Y27" s="18"/>
      <c r="Z27" s="18"/>
    </row>
    <row r="28" spans="1:30" ht="15" thickBot="1" x14ac:dyDescent="0.35">
      <c r="A28" s="7">
        <v>3</v>
      </c>
      <c r="B28" s="38" t="s">
        <v>11</v>
      </c>
      <c r="C28" s="18"/>
      <c r="D28" s="18"/>
      <c r="E28" s="18"/>
      <c r="F28" s="18"/>
      <c r="G28" s="18"/>
      <c r="J28" s="27"/>
      <c r="K28" s="24"/>
      <c r="L28" s="50">
        <f>IF(J28="Yes",AD28,0)</f>
        <v>0</v>
      </c>
      <c r="M28" s="18"/>
      <c r="N28" s="18"/>
      <c r="O28" s="18"/>
      <c r="P28" s="18"/>
      <c r="Q28" s="18"/>
      <c r="R28" s="18"/>
      <c r="S28" s="18"/>
      <c r="T28" s="18"/>
      <c r="U28" s="18"/>
      <c r="V28" s="18"/>
      <c r="W28" s="18"/>
      <c r="X28" s="18"/>
      <c r="Y28" s="18"/>
      <c r="Z28" s="18"/>
      <c r="AD28">
        <f>IF(K28="Very Low",1,IF(K28="Low",2,IF(K28="Medium",3,IF(K28="High",4,IF(K28="Very High",5,0)))))</f>
        <v>0</v>
      </c>
    </row>
    <row r="29" spans="1:30" x14ac:dyDescent="0.3">
      <c r="A29" s="7"/>
      <c r="J29" s="30"/>
      <c r="L29" s="7"/>
      <c r="M29" s="18"/>
      <c r="N29" s="18"/>
      <c r="O29" s="18"/>
      <c r="P29" s="18"/>
      <c r="Q29" s="18"/>
      <c r="R29" s="18"/>
      <c r="S29" s="18"/>
      <c r="T29" s="18"/>
      <c r="U29" s="18"/>
      <c r="V29" s="18"/>
      <c r="W29" s="18"/>
      <c r="X29" s="18"/>
      <c r="Y29" s="18"/>
      <c r="Z29" s="18"/>
    </row>
    <row r="30" spans="1:30" ht="15" thickBot="1" x14ac:dyDescent="0.35">
      <c r="A30" s="7">
        <v>4</v>
      </c>
      <c r="B30" s="8" t="s">
        <v>49</v>
      </c>
      <c r="J30" s="30"/>
      <c r="L30" s="7"/>
      <c r="M30" s="18"/>
      <c r="N30" s="18"/>
      <c r="O30" s="18"/>
      <c r="P30" s="18"/>
      <c r="Q30" s="18"/>
      <c r="R30" s="18"/>
      <c r="S30" s="18"/>
      <c r="T30" s="18"/>
      <c r="U30" s="18"/>
      <c r="V30" s="18"/>
      <c r="W30" s="18"/>
      <c r="X30" s="18"/>
      <c r="Y30" s="18"/>
      <c r="Z30" s="18"/>
    </row>
    <row r="31" spans="1:30" ht="15" thickBot="1" x14ac:dyDescent="0.35">
      <c r="A31" s="7" t="s">
        <v>45</v>
      </c>
      <c r="B31" s="9" t="s">
        <v>47</v>
      </c>
      <c r="J31" s="27"/>
      <c r="K31" s="24"/>
      <c r="L31" s="50">
        <f>IF(J31="Yes",AD31,0)</f>
        <v>0</v>
      </c>
      <c r="M31" s="18"/>
      <c r="N31" s="18"/>
      <c r="O31" s="18"/>
      <c r="P31" s="18"/>
      <c r="Q31" s="18"/>
      <c r="R31" s="18"/>
      <c r="S31" s="18"/>
      <c r="T31" s="18"/>
      <c r="U31" s="18"/>
      <c r="V31" s="18"/>
      <c r="W31" s="18"/>
      <c r="X31" s="18"/>
      <c r="Y31" s="18"/>
      <c r="Z31" s="18"/>
      <c r="AD31">
        <f>IF(K31="Very Low",1,IF(K31="Low",2,IF(K31="Medium",3,IF(K31="High",4,IF(K31="Very High",5,0)))))</f>
        <v>0</v>
      </c>
    </row>
    <row r="32" spans="1:30" ht="15" thickBot="1" x14ac:dyDescent="0.35">
      <c r="A32" s="7" t="s">
        <v>46</v>
      </c>
      <c r="B32" s="9" t="s">
        <v>48</v>
      </c>
      <c r="J32" s="27"/>
      <c r="K32" s="24"/>
      <c r="L32" s="53">
        <f>IF(J32="Yes",AD32*2,0)</f>
        <v>0</v>
      </c>
      <c r="M32" s="18"/>
      <c r="N32" s="18"/>
      <c r="O32" s="18"/>
      <c r="P32" s="18"/>
      <c r="Q32" s="18"/>
      <c r="R32" s="18"/>
      <c r="S32" s="18"/>
      <c r="T32" s="18"/>
      <c r="U32" s="18"/>
      <c r="V32" s="18"/>
      <c r="W32" s="18"/>
      <c r="X32" s="18"/>
      <c r="Y32" s="18"/>
      <c r="Z32" s="18"/>
      <c r="AD32">
        <f>IF(K32="Very Low",1,IF(K32="Low",2,IF(K32="Medium",3,IF(K32="High",4,IF(K32="Very High",5,0)))))</f>
        <v>0</v>
      </c>
    </row>
    <row r="33" spans="1:30" x14ac:dyDescent="0.3">
      <c r="A33" s="7"/>
      <c r="J33" s="3"/>
      <c r="L33" s="7"/>
      <c r="M33" s="18"/>
      <c r="N33" s="18"/>
      <c r="O33" s="18"/>
      <c r="P33" s="18"/>
      <c r="Q33" s="18"/>
      <c r="R33" s="18"/>
      <c r="S33" s="18"/>
      <c r="T33" s="18"/>
      <c r="U33" s="18"/>
      <c r="V33" s="18"/>
      <c r="W33" s="18"/>
      <c r="X33" s="18"/>
      <c r="Y33" s="18"/>
      <c r="Z33" s="18"/>
    </row>
    <row r="34" spans="1:30" ht="15" thickBot="1" x14ac:dyDescent="0.35">
      <c r="A34" s="7">
        <v>5</v>
      </c>
      <c r="B34" s="8" t="s">
        <v>158</v>
      </c>
      <c r="J34" s="3"/>
      <c r="L34" s="7"/>
      <c r="M34" s="18"/>
      <c r="N34" s="18"/>
      <c r="O34" s="18"/>
      <c r="P34" s="18"/>
      <c r="Q34" s="18"/>
      <c r="R34" s="18"/>
      <c r="S34" s="18"/>
      <c r="T34" s="18"/>
      <c r="U34" s="18"/>
      <c r="V34" s="18"/>
      <c r="W34" s="18"/>
      <c r="X34" s="18"/>
      <c r="Y34" s="18"/>
      <c r="Z34" s="18"/>
    </row>
    <row r="35" spans="1:30" x14ac:dyDescent="0.3">
      <c r="A35" s="7"/>
      <c r="F35" s="139" t="s">
        <v>26</v>
      </c>
      <c r="G35" s="140"/>
      <c r="H35" s="139" t="s">
        <v>20</v>
      </c>
      <c r="I35" s="140"/>
      <c r="J35" s="73" t="s">
        <v>28</v>
      </c>
      <c r="L35" s="7"/>
      <c r="M35" s="18"/>
      <c r="N35" s="18"/>
      <c r="O35" s="18"/>
      <c r="P35" s="18"/>
      <c r="Q35" s="18"/>
      <c r="R35" s="18"/>
      <c r="S35" s="18"/>
      <c r="T35" s="18"/>
      <c r="U35" s="18"/>
      <c r="V35" s="18"/>
      <c r="W35" s="18"/>
      <c r="X35" s="18"/>
      <c r="Y35" s="18"/>
      <c r="Z35" s="18"/>
    </row>
    <row r="36" spans="1:30" x14ac:dyDescent="0.3">
      <c r="A36" s="7"/>
      <c r="F36" s="141"/>
      <c r="G36" s="142"/>
      <c r="H36" s="141" t="s">
        <v>21</v>
      </c>
      <c r="I36" s="142"/>
      <c r="J36" s="23" t="s">
        <v>27</v>
      </c>
      <c r="L36" s="7"/>
      <c r="M36" s="18"/>
      <c r="N36" s="18"/>
      <c r="O36" s="18"/>
      <c r="P36" s="18"/>
      <c r="Q36" s="18"/>
      <c r="R36" s="18"/>
      <c r="S36" s="18"/>
      <c r="T36" s="18"/>
      <c r="U36" s="18"/>
      <c r="V36" s="18"/>
      <c r="W36" s="18"/>
      <c r="X36" s="18"/>
      <c r="Y36" s="18"/>
      <c r="Z36" s="18"/>
    </row>
    <row r="37" spans="1:30" ht="15" thickBot="1" x14ac:dyDescent="0.35">
      <c r="A37" s="7"/>
      <c r="F37" s="143" t="s">
        <v>34</v>
      </c>
      <c r="G37" s="144"/>
      <c r="H37" s="143" t="s">
        <v>34</v>
      </c>
      <c r="I37" s="145"/>
      <c r="J37" s="74" t="s">
        <v>74</v>
      </c>
      <c r="L37" s="7"/>
      <c r="M37" s="18"/>
      <c r="N37" s="18"/>
      <c r="O37" s="18"/>
      <c r="P37" s="18"/>
      <c r="Q37" s="18"/>
      <c r="R37" s="18"/>
      <c r="S37" s="18"/>
      <c r="T37" s="18"/>
      <c r="U37" s="18"/>
      <c r="V37" s="18"/>
      <c r="W37" s="18"/>
      <c r="X37" s="18"/>
      <c r="Y37" s="18"/>
      <c r="Z37" s="18"/>
    </row>
    <row r="38" spans="1:30" ht="15" thickBot="1" x14ac:dyDescent="0.35">
      <c r="A38" s="7" t="s">
        <v>12</v>
      </c>
      <c r="B38" s="9" t="s">
        <v>14</v>
      </c>
      <c r="F38" s="117"/>
      <c r="G38" s="118"/>
      <c r="H38" s="117"/>
      <c r="I38" s="118"/>
      <c r="J38" s="13"/>
      <c r="K38" s="24"/>
      <c r="L38" s="51">
        <f>AB38+AC38</f>
        <v>0</v>
      </c>
      <c r="M38" s="18"/>
      <c r="N38" s="18"/>
      <c r="O38" s="18"/>
      <c r="P38" s="18"/>
      <c r="Q38" s="18"/>
      <c r="R38" s="18"/>
      <c r="S38" s="18"/>
      <c r="T38" s="18"/>
      <c r="U38" s="18"/>
      <c r="V38" s="18"/>
      <c r="W38" s="18"/>
      <c r="X38" s="18"/>
      <c r="Y38" s="18"/>
      <c r="Z38" s="18"/>
      <c r="AB38" s="7">
        <f>IF(F38="Yes",AD38*J38,0)</f>
        <v>0</v>
      </c>
      <c r="AC38" s="7">
        <f>IF(H38="No",AD38*J38,0)</f>
        <v>0</v>
      </c>
      <c r="AD38">
        <f t="shared" ref="AD38:AD44" si="1">IF(K38="Very Low",1,IF(K38="Low",2,IF(K38="Medium",3,IF(K38="High",4,IF(K38="Very High",5,0)))))</f>
        <v>0</v>
      </c>
    </row>
    <row r="39" spans="1:30" ht="15" thickBot="1" x14ac:dyDescent="0.35">
      <c r="A39" s="7" t="s">
        <v>13</v>
      </c>
      <c r="B39" s="9" t="s">
        <v>15</v>
      </c>
      <c r="F39" s="117"/>
      <c r="G39" s="118"/>
      <c r="H39" s="117"/>
      <c r="I39" s="118"/>
      <c r="J39" s="12"/>
      <c r="K39" s="24"/>
      <c r="L39" s="50">
        <f t="shared" ref="L39:L42" si="2">AB39+AC39</f>
        <v>0</v>
      </c>
      <c r="M39" s="18"/>
      <c r="N39" s="18"/>
      <c r="O39" s="18"/>
      <c r="P39" s="18"/>
      <c r="Q39" s="18"/>
      <c r="R39" s="18"/>
      <c r="S39" s="18"/>
      <c r="T39" s="18"/>
      <c r="U39" s="18"/>
      <c r="V39" s="18"/>
      <c r="W39" s="18"/>
      <c r="X39" s="18"/>
      <c r="Y39" s="18"/>
      <c r="Z39" s="18"/>
      <c r="AB39" s="7">
        <f>IF(F39="Yes",AD39*J39,0)</f>
        <v>0</v>
      </c>
      <c r="AC39" s="7">
        <f>IF(H39="No",AD39*J39,0)</f>
        <v>0</v>
      </c>
      <c r="AD39">
        <f t="shared" si="1"/>
        <v>0</v>
      </c>
    </row>
    <row r="40" spans="1:30" ht="15" thickBot="1" x14ac:dyDescent="0.35">
      <c r="A40" s="7" t="s">
        <v>17</v>
      </c>
      <c r="B40" s="9" t="s">
        <v>25</v>
      </c>
      <c r="F40" s="117"/>
      <c r="G40" s="118"/>
      <c r="H40" s="117"/>
      <c r="I40" s="118"/>
      <c r="J40" s="14"/>
      <c r="K40" s="24"/>
      <c r="L40" s="52">
        <f t="shared" si="2"/>
        <v>0</v>
      </c>
      <c r="M40" s="18"/>
      <c r="N40" s="18"/>
      <c r="O40" s="18"/>
      <c r="P40" s="18"/>
      <c r="Q40" s="18"/>
      <c r="R40" s="18"/>
      <c r="S40" s="18"/>
      <c r="T40" s="18"/>
      <c r="U40" s="18"/>
      <c r="V40" s="18"/>
      <c r="W40" s="18"/>
      <c r="X40" s="18"/>
      <c r="Y40" s="18"/>
      <c r="Z40" s="18"/>
      <c r="AB40" s="7">
        <f>IF(F40="Yes",AD40*J40,0)</f>
        <v>0</v>
      </c>
      <c r="AC40" s="7">
        <f>IF(H40="No",AD40*J40,0)</f>
        <v>0</v>
      </c>
      <c r="AD40">
        <f t="shared" si="1"/>
        <v>0</v>
      </c>
    </row>
    <row r="41" spans="1:30" ht="15" thickBot="1" x14ac:dyDescent="0.35">
      <c r="A41" s="7" t="s">
        <v>18</v>
      </c>
      <c r="B41" s="9" t="s">
        <v>16</v>
      </c>
      <c r="F41" s="117"/>
      <c r="G41" s="118"/>
      <c r="H41" s="117"/>
      <c r="I41" s="118"/>
      <c r="J41" s="12"/>
      <c r="K41" s="24"/>
      <c r="L41" s="50">
        <f t="shared" si="2"/>
        <v>0</v>
      </c>
      <c r="M41" s="18"/>
      <c r="N41" s="18"/>
      <c r="O41" s="18"/>
      <c r="P41" s="18"/>
      <c r="Q41" s="18"/>
      <c r="R41" s="18"/>
      <c r="S41" s="18"/>
      <c r="T41" s="18"/>
      <c r="U41" s="18"/>
      <c r="V41" s="18"/>
      <c r="W41" s="18"/>
      <c r="X41" s="18"/>
      <c r="Y41" s="18"/>
      <c r="Z41" s="18"/>
      <c r="AB41" s="7">
        <f>IF(F41="Yes",AD41*J41,0)</f>
        <v>0</v>
      </c>
      <c r="AC41" s="7">
        <f>IF(H41="No",AD41*J41,0)</f>
        <v>0</v>
      </c>
      <c r="AD41">
        <f t="shared" si="1"/>
        <v>0</v>
      </c>
    </row>
    <row r="42" spans="1:30" ht="15" thickBot="1" x14ac:dyDescent="0.35">
      <c r="A42" s="7" t="s">
        <v>19</v>
      </c>
      <c r="B42" s="9" t="s">
        <v>115</v>
      </c>
      <c r="F42" s="117"/>
      <c r="G42" s="118"/>
      <c r="H42" s="117"/>
      <c r="I42" s="118"/>
      <c r="J42" s="12"/>
      <c r="K42" s="24"/>
      <c r="L42" s="52">
        <f t="shared" si="2"/>
        <v>0</v>
      </c>
      <c r="M42" s="18"/>
      <c r="N42" s="18"/>
      <c r="O42" s="18"/>
      <c r="P42" s="18"/>
      <c r="Q42" s="18"/>
      <c r="R42" s="18"/>
      <c r="S42" s="18"/>
      <c r="T42" s="18"/>
      <c r="U42" s="18"/>
      <c r="V42" s="18"/>
      <c r="W42" s="18"/>
      <c r="X42" s="18"/>
      <c r="Y42" s="18"/>
      <c r="Z42" s="18"/>
      <c r="AB42" s="7">
        <f>IF(F42="Yes",AD42*J42,0)</f>
        <v>0</v>
      </c>
      <c r="AC42" s="7">
        <f>IF(H42="No",AD42*J42,0)</f>
        <v>0</v>
      </c>
      <c r="AD42">
        <f t="shared" si="1"/>
        <v>0</v>
      </c>
    </row>
    <row r="43" spans="1:30" ht="15" thickBot="1" x14ac:dyDescent="0.35">
      <c r="A43" s="7" t="s">
        <v>43</v>
      </c>
      <c r="B43" s="9" t="s">
        <v>39</v>
      </c>
      <c r="F43" s="117"/>
      <c r="G43" s="118"/>
      <c r="H43" s="117"/>
      <c r="I43" s="118"/>
      <c r="J43" s="15"/>
      <c r="K43" s="24"/>
      <c r="L43" s="50">
        <f>AB43+AC43</f>
        <v>0</v>
      </c>
      <c r="M43" s="18"/>
      <c r="N43" s="18"/>
      <c r="O43" s="18"/>
      <c r="P43" s="18"/>
      <c r="Q43" s="18"/>
      <c r="R43" s="18"/>
      <c r="S43" s="18"/>
      <c r="T43" s="18"/>
      <c r="U43" s="18"/>
      <c r="V43" s="18"/>
      <c r="W43" s="18"/>
      <c r="X43" s="18"/>
      <c r="Y43" s="18"/>
      <c r="Z43" s="18"/>
      <c r="AB43" s="7">
        <f>IF(F43="Yes",AD43*J43*3,0)</f>
        <v>0</v>
      </c>
      <c r="AC43" s="7">
        <f>IF(H43="No",AD43*J43*3,0)</f>
        <v>0</v>
      </c>
      <c r="AD43">
        <f t="shared" si="1"/>
        <v>0</v>
      </c>
    </row>
    <row r="44" spans="1:30" ht="15" thickBot="1" x14ac:dyDescent="0.35">
      <c r="A44" s="7" t="s">
        <v>163</v>
      </c>
      <c r="B44" s="9" t="s">
        <v>164</v>
      </c>
      <c r="F44" s="117"/>
      <c r="G44" s="118"/>
      <c r="H44" s="117"/>
      <c r="I44" s="118"/>
      <c r="J44" s="12"/>
      <c r="K44" s="24"/>
      <c r="L44" s="50">
        <f t="shared" ref="L44" si="3">AB44+AC44</f>
        <v>0</v>
      </c>
      <c r="M44" s="18"/>
      <c r="N44" s="18"/>
      <c r="O44" s="18"/>
      <c r="P44" s="18"/>
      <c r="Q44" s="18"/>
      <c r="R44" s="18"/>
      <c r="S44" s="18"/>
      <c r="T44" s="18"/>
      <c r="U44" s="18"/>
      <c r="V44" s="18"/>
      <c r="W44" s="18"/>
      <c r="X44" s="18"/>
      <c r="Y44" s="18"/>
      <c r="Z44" s="18"/>
      <c r="AB44" s="7">
        <f>IF(F44="Yes",AD44*J44,0)</f>
        <v>0</v>
      </c>
      <c r="AC44" s="7">
        <f>IF(H44="No",AD44*J44,0)</f>
        <v>0</v>
      </c>
      <c r="AD44">
        <f t="shared" si="1"/>
        <v>0</v>
      </c>
    </row>
    <row r="45" spans="1:30" x14ac:dyDescent="0.3">
      <c r="A45" s="7"/>
      <c r="B45" t="s">
        <v>165</v>
      </c>
      <c r="E45" s="4"/>
      <c r="F45" s="4"/>
      <c r="G45" s="6"/>
      <c r="H45" s="6"/>
      <c r="J45" s="3"/>
      <c r="L45" s="7"/>
      <c r="M45" s="18"/>
      <c r="N45" s="18"/>
      <c r="O45" s="18"/>
      <c r="P45" s="18"/>
      <c r="Q45" s="18"/>
      <c r="R45" s="18"/>
      <c r="S45" s="18"/>
      <c r="T45" s="18"/>
      <c r="U45" s="18"/>
      <c r="V45" s="18"/>
      <c r="W45" s="18"/>
      <c r="X45" s="18"/>
      <c r="Y45" s="18"/>
      <c r="Z45" s="18"/>
      <c r="AC45" s="7"/>
    </row>
    <row r="46" spans="1:30" x14ac:dyDescent="0.3">
      <c r="A46" s="7"/>
      <c r="E46" s="4"/>
      <c r="F46" s="4"/>
      <c r="G46" s="6"/>
      <c r="H46" s="6"/>
      <c r="J46" s="3"/>
      <c r="L46" s="7"/>
      <c r="M46" s="18"/>
      <c r="N46" s="18"/>
      <c r="O46" s="18"/>
      <c r="P46" s="18"/>
      <c r="Q46" s="18"/>
      <c r="R46" s="18"/>
      <c r="S46" s="18"/>
      <c r="T46" s="18"/>
      <c r="U46" s="18"/>
      <c r="V46" s="18"/>
      <c r="W46" s="18"/>
      <c r="X46" s="18"/>
      <c r="Y46" s="18"/>
      <c r="Z46" s="18"/>
      <c r="AC46" s="7"/>
    </row>
    <row r="47" spans="1:30" ht="15" thickBot="1" x14ac:dyDescent="0.35">
      <c r="A47" s="7">
        <v>6</v>
      </c>
      <c r="B47" s="8" t="s">
        <v>113</v>
      </c>
      <c r="J47" s="3"/>
      <c r="L47" s="7"/>
      <c r="M47" s="18"/>
      <c r="N47" s="18"/>
      <c r="O47" s="18"/>
      <c r="P47" s="18"/>
      <c r="Q47" s="18"/>
      <c r="R47" s="18"/>
      <c r="S47" s="18"/>
      <c r="T47" s="18"/>
      <c r="U47" s="18"/>
      <c r="V47" s="18"/>
      <c r="W47" s="18"/>
      <c r="X47" s="18"/>
      <c r="Y47" s="18"/>
      <c r="Z47" s="18"/>
    </row>
    <row r="48" spans="1:30" ht="15" thickBot="1" x14ac:dyDescent="0.35">
      <c r="A48" s="7" t="s">
        <v>40</v>
      </c>
      <c r="B48" s="9" t="s">
        <v>24</v>
      </c>
      <c r="J48" s="27"/>
      <c r="K48" s="24"/>
      <c r="L48" s="51">
        <f>IF(J48="Yes",AD48,0)</f>
        <v>0</v>
      </c>
      <c r="M48" s="18"/>
      <c r="N48" s="18"/>
      <c r="O48" s="18"/>
      <c r="P48" s="18"/>
      <c r="Q48" s="18"/>
      <c r="R48" s="18"/>
      <c r="S48" s="18"/>
      <c r="T48" s="18"/>
      <c r="U48" s="18"/>
      <c r="V48" s="18"/>
      <c r="W48" s="18"/>
      <c r="X48" s="18"/>
      <c r="Y48" s="18"/>
      <c r="Z48" s="18"/>
      <c r="AD48">
        <f>IF(K48="Very Low",1,IF(K48="Low",2,IF(K48="Medium",3,IF(K48="High",4,IF(K48="Very High",5,0)))))</f>
        <v>0</v>
      </c>
    </row>
    <row r="49" spans="1:30" ht="15" thickBot="1" x14ac:dyDescent="0.35">
      <c r="A49" s="7" t="s">
        <v>41</v>
      </c>
      <c r="B49" s="9" t="s">
        <v>42</v>
      </c>
      <c r="J49" s="27"/>
      <c r="K49" s="24"/>
      <c r="L49" s="50">
        <f>IF(J49="Yes",AD49,0)</f>
        <v>0</v>
      </c>
      <c r="M49" s="18"/>
      <c r="N49" s="18"/>
      <c r="O49" s="18"/>
      <c r="P49" s="18"/>
      <c r="Q49" s="18"/>
      <c r="R49" s="18"/>
      <c r="S49" s="18"/>
      <c r="T49" s="18"/>
      <c r="U49" s="18"/>
      <c r="V49" s="18"/>
      <c r="W49" s="18"/>
      <c r="X49" s="18"/>
      <c r="Y49" s="18"/>
      <c r="Z49" s="18"/>
      <c r="AD49">
        <f>IF(K49="Very Low",1,IF(K49="Low",2,IF(K49="Medium",3,IF(K49="High",4,IF(K49="Very High",5,0)))))</f>
        <v>0</v>
      </c>
    </row>
    <row r="50" spans="1:30" ht="15" thickBot="1" x14ac:dyDescent="0.35">
      <c r="A50" s="7" t="s">
        <v>62</v>
      </c>
      <c r="B50" s="39" t="s">
        <v>151</v>
      </c>
      <c r="C50" s="18"/>
      <c r="D50" s="18"/>
      <c r="E50" s="18"/>
      <c r="F50" s="18"/>
      <c r="G50" s="18"/>
      <c r="H50" s="18"/>
      <c r="I50" s="18"/>
      <c r="J50" s="29"/>
      <c r="K50" s="24"/>
      <c r="L50" s="50">
        <f>IF(J50="Yes",AD50,0)</f>
        <v>0</v>
      </c>
      <c r="M50" s="18"/>
      <c r="N50" s="18"/>
      <c r="O50" s="18"/>
      <c r="P50" s="18"/>
      <c r="Q50" s="18"/>
      <c r="R50" s="18"/>
      <c r="S50" s="18"/>
      <c r="T50" s="18"/>
      <c r="U50" s="18"/>
      <c r="V50" s="18"/>
      <c r="W50" s="18"/>
      <c r="X50" s="18"/>
      <c r="Y50" s="18"/>
      <c r="Z50" s="18"/>
      <c r="AD50">
        <f>IF(K50="Very Low",1,IF(K50="Low",2,IF(K50="Medium",3,IF(K50="High",4,IF(K50="Very High",5,0)))))</f>
        <v>0</v>
      </c>
    </row>
    <row r="51" spans="1:30" ht="15" thickBot="1" x14ac:dyDescent="0.35">
      <c r="A51" s="7" t="s">
        <v>150</v>
      </c>
      <c r="B51" s="39" t="s">
        <v>155</v>
      </c>
      <c r="C51" s="18"/>
      <c r="D51" s="18"/>
      <c r="E51" s="18"/>
      <c r="F51" s="18"/>
      <c r="G51" s="18"/>
      <c r="H51" s="18"/>
      <c r="I51" s="18"/>
      <c r="J51" s="29"/>
      <c r="K51" s="24"/>
      <c r="L51" s="50">
        <f>IF(J51="Yes",AD51,0)</f>
        <v>0</v>
      </c>
      <c r="M51" s="18"/>
      <c r="N51" s="18"/>
      <c r="O51" s="18"/>
      <c r="P51" s="18"/>
      <c r="Q51" s="18"/>
      <c r="R51" s="18"/>
      <c r="S51" s="18"/>
      <c r="T51" s="18"/>
      <c r="U51" s="18"/>
      <c r="V51" s="18"/>
      <c r="W51" s="18"/>
      <c r="X51" s="18"/>
      <c r="Y51" s="18"/>
      <c r="Z51" s="18"/>
      <c r="AD51">
        <f>IF(K51="Very Low",1,IF(K51="Low",2,IF(K51="Medium",3,IF(K51="High",4,IF(K51="Very High",5,0)))))</f>
        <v>0</v>
      </c>
    </row>
    <row r="52" spans="1:30" ht="15" thickBot="1" x14ac:dyDescent="0.35">
      <c r="A52" s="7" t="s">
        <v>154</v>
      </c>
      <c r="B52" s="40" t="s">
        <v>116</v>
      </c>
      <c r="C52" s="41"/>
      <c r="D52" s="41"/>
      <c r="E52" s="41"/>
      <c r="F52" s="41"/>
      <c r="G52" s="41"/>
      <c r="H52" s="41"/>
      <c r="I52" s="18"/>
      <c r="J52" s="29"/>
      <c r="K52" s="24"/>
      <c r="L52" s="53">
        <f>IF(J52="Yes",AD52,0)</f>
        <v>0</v>
      </c>
      <c r="M52" s="18"/>
      <c r="N52" s="18"/>
      <c r="O52" s="18"/>
      <c r="P52" s="18"/>
      <c r="Q52" s="18"/>
      <c r="R52" s="18"/>
      <c r="S52" s="18"/>
      <c r="T52" s="18"/>
      <c r="U52" s="18"/>
      <c r="V52" s="18"/>
      <c r="W52" s="18"/>
      <c r="X52" s="18"/>
      <c r="Y52" s="18"/>
      <c r="Z52" s="18"/>
      <c r="AD52">
        <f>IF(K52="Very Low",1,IF(K52="Low",2,IF(K52="Medium",3,IF(K52="High",4,IF(K52="Very High",5,0)))))</f>
        <v>0</v>
      </c>
    </row>
    <row r="53" spans="1:30" x14ac:dyDescent="0.3">
      <c r="A53" s="7"/>
      <c r="B53" s="40" t="s">
        <v>149</v>
      </c>
      <c r="C53" s="41"/>
      <c r="D53" s="41"/>
      <c r="E53" s="41"/>
      <c r="F53" s="41"/>
      <c r="G53" s="41"/>
      <c r="H53" s="41"/>
      <c r="I53" s="18"/>
      <c r="J53" s="32"/>
      <c r="K53" s="6"/>
      <c r="L53" s="7"/>
      <c r="M53" s="18"/>
      <c r="N53" s="18"/>
      <c r="O53" s="18"/>
      <c r="P53" s="18"/>
      <c r="Q53" s="18"/>
      <c r="R53" s="18"/>
      <c r="S53" s="18"/>
      <c r="T53" s="18"/>
      <c r="U53" s="18"/>
      <c r="V53" s="18"/>
      <c r="W53" s="18"/>
      <c r="X53" s="18"/>
      <c r="Y53" s="18"/>
      <c r="Z53" s="18"/>
    </row>
    <row r="54" spans="1:30" ht="15" thickBot="1" x14ac:dyDescent="0.35">
      <c r="A54" s="7"/>
      <c r="E54" s="4"/>
      <c r="F54" s="4"/>
      <c r="G54" s="6"/>
      <c r="H54" s="6"/>
      <c r="J54" s="30"/>
      <c r="K54" s="4"/>
      <c r="L54" s="7"/>
      <c r="M54" s="18"/>
      <c r="N54" s="18"/>
      <c r="O54" s="18"/>
      <c r="P54" s="18"/>
      <c r="Q54" s="18"/>
      <c r="R54" s="18"/>
      <c r="S54" s="18"/>
      <c r="T54" s="18"/>
      <c r="U54" s="18"/>
      <c r="V54" s="18"/>
      <c r="W54" s="18"/>
      <c r="X54" s="18"/>
      <c r="Y54" s="18"/>
      <c r="Z54" s="18"/>
    </row>
    <row r="55" spans="1:30" ht="15" thickBot="1" x14ac:dyDescent="0.35">
      <c r="A55" s="7">
        <v>7</v>
      </c>
      <c r="B55" s="8" t="s">
        <v>37</v>
      </c>
      <c r="J55" s="27"/>
      <c r="K55" s="24"/>
      <c r="L55" s="50">
        <f>IF(J55="Yes",AD55,0)</f>
        <v>0</v>
      </c>
      <c r="M55" s="18"/>
      <c r="N55" s="18"/>
      <c r="O55" s="18"/>
      <c r="P55" s="18"/>
      <c r="Q55" s="18"/>
      <c r="R55" s="18"/>
      <c r="S55" s="18"/>
      <c r="T55" s="18"/>
      <c r="U55" s="18"/>
      <c r="V55" s="18"/>
      <c r="W55" s="18"/>
      <c r="X55" s="18"/>
      <c r="Y55" s="18"/>
      <c r="Z55" s="18"/>
      <c r="AD55">
        <f>IF(K55="Very Low",1,IF(K55="Low",2,IF(K55="Medium",3,IF(K55="High",4,IF(K55="Very High",5,0)))))</f>
        <v>0</v>
      </c>
    </row>
    <row r="56" spans="1:30" x14ac:dyDescent="0.3">
      <c r="A56" s="2"/>
      <c r="B56" t="s">
        <v>29</v>
      </c>
      <c r="J56" s="30"/>
      <c r="L56" s="7"/>
      <c r="M56" s="18"/>
      <c r="N56" s="18"/>
      <c r="O56" s="18"/>
      <c r="P56" s="18"/>
      <c r="Q56" s="18"/>
      <c r="R56" s="18"/>
      <c r="S56" s="18"/>
      <c r="T56" s="18"/>
      <c r="U56" s="18"/>
      <c r="V56" s="18"/>
      <c r="W56" s="18"/>
      <c r="X56" s="18"/>
      <c r="Y56" s="18"/>
      <c r="Z56" s="18"/>
    </row>
    <row r="57" spans="1:30" x14ac:dyDescent="0.3">
      <c r="A57" s="2"/>
      <c r="B57" s="132" t="s">
        <v>35</v>
      </c>
      <c r="C57" s="132"/>
      <c r="D57" s="132"/>
      <c r="E57" s="132"/>
      <c r="F57" s="132"/>
      <c r="G57" s="132"/>
      <c r="H57" s="132"/>
      <c r="I57" s="132"/>
      <c r="J57" s="132"/>
      <c r="K57" s="20"/>
      <c r="L57" s="7"/>
      <c r="M57" s="18"/>
      <c r="N57" s="18"/>
      <c r="O57" s="18"/>
      <c r="P57" s="18"/>
      <c r="Q57" s="18"/>
      <c r="R57" s="18"/>
      <c r="S57" s="18"/>
      <c r="T57" s="18"/>
      <c r="U57" s="18"/>
      <c r="V57" s="18"/>
      <c r="W57" s="18"/>
      <c r="X57" s="18"/>
      <c r="Y57" s="18"/>
      <c r="Z57" s="18"/>
    </row>
    <row r="58" spans="1:30" x14ac:dyDescent="0.3">
      <c r="A58" s="2"/>
      <c r="B58" s="132"/>
      <c r="C58" s="132"/>
      <c r="D58" s="132"/>
      <c r="E58" s="132"/>
      <c r="F58" s="132"/>
      <c r="G58" s="132"/>
      <c r="H58" s="132"/>
      <c r="I58" s="132"/>
      <c r="J58" s="132"/>
      <c r="K58" s="20"/>
      <c r="L58" s="7"/>
      <c r="M58" s="18"/>
      <c r="N58" s="18"/>
      <c r="O58" s="18"/>
      <c r="P58" s="18"/>
      <c r="Q58" s="18"/>
      <c r="R58" s="18"/>
      <c r="S58" s="18"/>
      <c r="T58" s="18"/>
      <c r="U58" s="18"/>
      <c r="V58" s="18"/>
      <c r="W58" s="18"/>
      <c r="X58" s="18"/>
      <c r="Y58" s="18"/>
      <c r="Z58" s="18"/>
    </row>
    <row r="59" spans="1:30" x14ac:dyDescent="0.3">
      <c r="B59" s="132"/>
      <c r="C59" s="132"/>
      <c r="D59" s="132"/>
      <c r="E59" s="132"/>
      <c r="F59" s="132"/>
      <c r="G59" s="132"/>
      <c r="H59" s="132"/>
      <c r="I59" s="132"/>
      <c r="J59" s="132"/>
      <c r="K59" s="20"/>
      <c r="L59" s="7"/>
      <c r="M59" s="18"/>
      <c r="N59" s="18"/>
      <c r="O59" s="18"/>
      <c r="P59" s="18"/>
      <c r="Q59" s="18"/>
      <c r="R59" s="18"/>
      <c r="S59" s="18"/>
      <c r="T59" s="18"/>
      <c r="U59" s="18"/>
      <c r="V59" s="18"/>
      <c r="W59" s="18"/>
      <c r="X59" s="18"/>
      <c r="Y59" s="18"/>
      <c r="Z59" s="18"/>
    </row>
    <row r="60" spans="1:30" ht="15" thickBot="1" x14ac:dyDescent="0.35">
      <c r="A60" s="7">
        <v>8</v>
      </c>
      <c r="B60" s="8" t="s">
        <v>56</v>
      </c>
      <c r="J60" s="30"/>
      <c r="L60" s="7"/>
      <c r="M60" s="18"/>
      <c r="N60" s="18"/>
      <c r="O60" s="18"/>
      <c r="P60" s="18"/>
      <c r="Q60" s="18"/>
      <c r="R60" s="18"/>
      <c r="S60" s="18"/>
      <c r="T60" s="18"/>
      <c r="U60" s="18"/>
      <c r="V60" s="18"/>
      <c r="W60" s="18"/>
      <c r="X60" s="18"/>
      <c r="Y60" s="18"/>
      <c r="Z60" s="18"/>
    </row>
    <row r="61" spans="1:30" ht="15" thickBot="1" x14ac:dyDescent="0.35">
      <c r="A61" s="7" t="s">
        <v>30</v>
      </c>
      <c r="B61" s="9" t="s">
        <v>57</v>
      </c>
      <c r="J61" s="31"/>
      <c r="K61" s="24"/>
      <c r="L61" s="51">
        <f>IF(J61="Yes",AD61,0)</f>
        <v>0</v>
      </c>
      <c r="M61" s="18"/>
      <c r="N61" s="18"/>
      <c r="O61" s="18"/>
      <c r="P61" s="18"/>
      <c r="Q61" s="18"/>
      <c r="R61" s="18"/>
      <c r="S61" s="18"/>
      <c r="T61" s="18"/>
      <c r="U61" s="18"/>
      <c r="V61" s="18"/>
      <c r="W61" s="18"/>
      <c r="X61" s="18"/>
      <c r="Y61" s="18"/>
      <c r="Z61" s="18"/>
      <c r="AD61">
        <f>IF(K61="Very Low",1,IF(K61="Low",2,IF(K61="Medium",3,IF(K61="High",4,IF(K61="Very High",5,0)))))</f>
        <v>0</v>
      </c>
    </row>
    <row r="62" spans="1:30" ht="15" thickBot="1" x14ac:dyDescent="0.35">
      <c r="A62" s="7" t="s">
        <v>31</v>
      </c>
      <c r="B62" s="9" t="s">
        <v>10</v>
      </c>
      <c r="J62" s="27"/>
      <c r="K62" s="24"/>
      <c r="L62" s="50">
        <f>IF(J62="Yes",AD62,0)</f>
        <v>0</v>
      </c>
      <c r="M62" s="18"/>
      <c r="N62" s="18"/>
      <c r="O62" s="18"/>
      <c r="P62" s="18"/>
      <c r="Q62" s="18"/>
      <c r="R62" s="18"/>
      <c r="S62" s="18"/>
      <c r="T62" s="18"/>
      <c r="U62" s="18"/>
      <c r="V62" s="18"/>
      <c r="W62" s="18"/>
      <c r="X62" s="18"/>
      <c r="Y62" s="18"/>
      <c r="Z62" s="18"/>
      <c r="AD62">
        <f>IF(K62="Very Low",1,IF(K62="Low",2,IF(K62="Medium",3,IF(K62="High",4,IF(K62="Very High",5,0)))))</f>
        <v>0</v>
      </c>
    </row>
    <row r="63" spans="1:30" ht="15" thickBot="1" x14ac:dyDescent="0.35">
      <c r="A63" s="7" t="s">
        <v>58</v>
      </c>
      <c r="B63" s="9" t="s">
        <v>59</v>
      </c>
      <c r="J63" s="29"/>
      <c r="K63" s="24"/>
      <c r="L63" s="53">
        <f>IF(J63="Yes",AD63,0)</f>
        <v>0</v>
      </c>
      <c r="M63" s="18"/>
      <c r="N63" s="18"/>
      <c r="O63" s="18"/>
      <c r="P63" s="18"/>
      <c r="Q63" s="18"/>
      <c r="R63" s="18"/>
      <c r="S63" s="18"/>
      <c r="T63" s="18"/>
      <c r="U63" s="18"/>
      <c r="V63" s="18"/>
      <c r="W63" s="18"/>
      <c r="X63" s="18"/>
      <c r="Y63" s="18"/>
      <c r="Z63" s="18"/>
      <c r="AD63">
        <f>IF(K63="Very Low",1,IF(K63="Low",2,IF(K63="Medium",3,IF(K63="High",4,IF(K63="Very High",5,0)))))</f>
        <v>0</v>
      </c>
    </row>
    <row r="64" spans="1:30" x14ac:dyDescent="0.3">
      <c r="A64" s="7"/>
      <c r="J64" s="30"/>
      <c r="L64" s="7"/>
      <c r="M64" s="18"/>
      <c r="N64" s="18"/>
      <c r="O64" s="18"/>
      <c r="P64" s="18"/>
      <c r="Q64" s="18"/>
      <c r="R64" s="18"/>
      <c r="S64" s="18"/>
      <c r="T64" s="18"/>
      <c r="U64" s="18"/>
      <c r="V64" s="18"/>
      <c r="W64" s="18"/>
      <c r="X64" s="18"/>
      <c r="Y64" s="18"/>
      <c r="Z64" s="18"/>
    </row>
    <row r="65" spans="1:30" ht="15" thickBot="1" x14ac:dyDescent="0.35">
      <c r="A65" s="7">
        <v>9</v>
      </c>
      <c r="B65" s="8" t="s">
        <v>63</v>
      </c>
      <c r="J65" s="30"/>
      <c r="L65" s="7"/>
      <c r="M65" s="18"/>
      <c r="N65" s="18"/>
      <c r="O65" s="18"/>
      <c r="P65" s="18"/>
      <c r="Q65" s="18"/>
      <c r="R65" s="18"/>
      <c r="S65" s="18"/>
      <c r="T65" s="18"/>
      <c r="U65" s="18"/>
      <c r="V65" s="18"/>
      <c r="W65" s="18"/>
      <c r="X65" s="18"/>
      <c r="Y65" s="18"/>
      <c r="Z65" s="18"/>
    </row>
    <row r="66" spans="1:30" ht="15" thickBot="1" x14ac:dyDescent="0.35">
      <c r="A66" s="7" t="s">
        <v>66</v>
      </c>
      <c r="B66" s="9" t="s">
        <v>64</v>
      </c>
      <c r="J66" s="27"/>
      <c r="K66" s="24"/>
      <c r="L66" s="50">
        <f>IF(J66="Yes",AD66,0)</f>
        <v>0</v>
      </c>
      <c r="M66" s="18"/>
      <c r="N66" s="18"/>
      <c r="O66" s="18"/>
      <c r="P66" s="18"/>
      <c r="Q66" s="18"/>
      <c r="R66" s="18"/>
      <c r="S66" s="18"/>
      <c r="T66" s="18"/>
      <c r="U66" s="18"/>
      <c r="V66" s="18"/>
      <c r="W66" s="18"/>
      <c r="X66" s="18"/>
      <c r="Y66" s="18"/>
      <c r="Z66" s="18"/>
      <c r="AD66">
        <f>IF(K66="Very Low",1,IF(K66="Low",2,IF(K66="Medium",3,IF(K66="High",4,IF(K66="Very High",5,0)))))</f>
        <v>0</v>
      </c>
    </row>
    <row r="67" spans="1:30" ht="15" thickBot="1" x14ac:dyDescent="0.35">
      <c r="A67" s="7" t="s">
        <v>67</v>
      </c>
      <c r="B67" s="9" t="s">
        <v>122</v>
      </c>
      <c r="J67" s="29"/>
      <c r="K67" s="24"/>
      <c r="L67" s="53">
        <f>IF(J67="Yes",AD67,0)</f>
        <v>0</v>
      </c>
      <c r="M67" s="18"/>
      <c r="N67" s="18"/>
      <c r="O67" s="18"/>
      <c r="P67" s="18"/>
      <c r="Q67" s="18"/>
      <c r="R67" s="18"/>
      <c r="S67" s="18"/>
      <c r="T67" s="18"/>
      <c r="U67" s="18"/>
      <c r="V67" s="18"/>
      <c r="W67" s="18"/>
      <c r="X67" s="18"/>
      <c r="Y67" s="18"/>
      <c r="Z67" s="18"/>
      <c r="AD67">
        <f>IF(K67="Very Low",1,IF(K67="Low",2,IF(K67="Medium",3,IF(K67="High",4,IF(K67="Very High",5,0)))))</f>
        <v>0</v>
      </c>
    </row>
    <row r="68" spans="1:30" x14ac:dyDescent="0.3">
      <c r="A68" s="7"/>
      <c r="B68" s="8"/>
      <c r="J68" s="30"/>
      <c r="L68" s="7"/>
      <c r="M68" s="18"/>
      <c r="N68" s="18"/>
      <c r="O68" s="18"/>
      <c r="P68" s="18"/>
      <c r="Q68" s="18"/>
      <c r="R68" s="18"/>
      <c r="S68" s="18"/>
      <c r="T68" s="18"/>
      <c r="U68" s="18"/>
      <c r="V68" s="18"/>
      <c r="W68" s="18"/>
      <c r="X68" s="18"/>
      <c r="Y68" s="18"/>
      <c r="Z68" s="18"/>
    </row>
    <row r="69" spans="1:30" ht="15" thickBot="1" x14ac:dyDescent="0.35">
      <c r="A69" s="7">
        <v>10</v>
      </c>
      <c r="B69" s="8" t="s">
        <v>68</v>
      </c>
      <c r="J69" s="30"/>
      <c r="L69" s="7"/>
      <c r="M69" s="18"/>
      <c r="N69" s="18"/>
      <c r="O69" s="18"/>
      <c r="P69" s="18"/>
      <c r="Q69" s="18"/>
      <c r="R69" s="18"/>
      <c r="S69" s="18"/>
      <c r="T69" s="18"/>
      <c r="U69" s="18"/>
      <c r="V69" s="18"/>
      <c r="W69" s="18"/>
      <c r="X69" s="18"/>
      <c r="Y69" s="18"/>
      <c r="Z69" s="18"/>
    </row>
    <row r="70" spans="1:30" ht="15" thickBot="1" x14ac:dyDescent="0.35">
      <c r="A70" s="7" t="s">
        <v>71</v>
      </c>
      <c r="B70" s="9" t="s">
        <v>75</v>
      </c>
      <c r="J70" s="27"/>
      <c r="K70" s="24"/>
      <c r="L70" s="51">
        <f>IF(J70="Yes",AD70,0)</f>
        <v>0</v>
      </c>
      <c r="M70" s="18"/>
      <c r="N70" s="18"/>
      <c r="O70" s="18"/>
      <c r="P70" s="18"/>
      <c r="Q70" s="18"/>
      <c r="R70" s="18"/>
      <c r="S70" s="18"/>
      <c r="T70" s="18"/>
      <c r="U70" s="18"/>
      <c r="V70" s="18"/>
      <c r="W70" s="18"/>
      <c r="X70" s="18"/>
      <c r="Y70" s="18"/>
      <c r="Z70" s="18"/>
      <c r="AD70">
        <f>IF(K70="Very Low",1,IF(K70="Low",2,IF(K70="Medium",3,IF(K70="High",4,IF(K70="Very High",5,0)))))</f>
        <v>0</v>
      </c>
    </row>
    <row r="71" spans="1:30" ht="15" thickBot="1" x14ac:dyDescent="0.35">
      <c r="A71" s="7" t="s">
        <v>73</v>
      </c>
      <c r="B71" s="9" t="s">
        <v>72</v>
      </c>
      <c r="J71" s="27"/>
      <c r="K71" s="24"/>
      <c r="L71" s="50">
        <f>IF(J71="Yes",AD71,0)</f>
        <v>0</v>
      </c>
      <c r="M71" s="18"/>
      <c r="N71" s="18"/>
      <c r="O71" s="18"/>
      <c r="P71" s="18"/>
      <c r="Q71" s="18"/>
      <c r="R71" s="18"/>
      <c r="S71" s="18"/>
      <c r="T71" s="18"/>
      <c r="U71" s="18"/>
      <c r="V71" s="18"/>
      <c r="W71" s="18"/>
      <c r="X71" s="18"/>
      <c r="Y71" s="18"/>
      <c r="Z71" s="18"/>
      <c r="AD71">
        <f>IF(K71="Very Low",1,IF(K71="Low",2,IF(K71="Medium",3,IF(K71="High",4,IF(K71="Very High",5,0)))))</f>
        <v>0</v>
      </c>
    </row>
    <row r="72" spans="1:30" x14ac:dyDescent="0.3">
      <c r="A72" s="7"/>
      <c r="J72" s="75"/>
      <c r="L72" s="7"/>
      <c r="M72" s="18"/>
      <c r="N72" s="18"/>
      <c r="O72" s="18"/>
      <c r="P72" s="18"/>
      <c r="Q72" s="18"/>
      <c r="R72" s="18"/>
      <c r="S72" s="18"/>
      <c r="T72" s="18"/>
      <c r="U72" s="18"/>
      <c r="V72" s="18"/>
      <c r="W72" s="18"/>
      <c r="X72" s="18"/>
      <c r="Y72" s="18"/>
      <c r="Z72" s="18"/>
    </row>
    <row r="73" spans="1:30" ht="15" thickBot="1" x14ac:dyDescent="0.35">
      <c r="A73" s="37">
        <v>11</v>
      </c>
      <c r="B73" s="38" t="s">
        <v>90</v>
      </c>
      <c r="C73" s="18"/>
      <c r="D73" s="18"/>
      <c r="E73" s="18"/>
      <c r="F73" s="18"/>
      <c r="G73" s="18"/>
      <c r="H73" s="18"/>
      <c r="I73" s="18"/>
      <c r="J73" s="32"/>
      <c r="K73" s="25"/>
      <c r="L73" s="7"/>
      <c r="M73" s="18"/>
      <c r="N73" s="18"/>
      <c r="O73" s="18"/>
      <c r="P73" s="18"/>
      <c r="Q73" s="18"/>
      <c r="R73" s="18"/>
      <c r="S73" s="18"/>
      <c r="T73" s="18"/>
      <c r="U73" s="18"/>
      <c r="V73" s="18"/>
      <c r="W73" s="18"/>
      <c r="X73" s="18"/>
      <c r="Y73" s="18"/>
      <c r="Z73" s="18"/>
    </row>
    <row r="74" spans="1:30" ht="15" thickBot="1" x14ac:dyDescent="0.35">
      <c r="A74" s="37" t="s">
        <v>76</v>
      </c>
      <c r="B74" s="18" t="s">
        <v>123</v>
      </c>
      <c r="C74" s="18"/>
      <c r="D74" s="18"/>
      <c r="E74" s="18"/>
      <c r="F74" s="18"/>
      <c r="G74" s="18"/>
      <c r="H74" s="18"/>
      <c r="I74" s="18"/>
      <c r="J74" s="27"/>
      <c r="K74" s="24"/>
      <c r="L74" s="50">
        <f>IF(J74="Yes",AD74,0)</f>
        <v>0</v>
      </c>
      <c r="M74" s="18"/>
      <c r="N74" s="18"/>
      <c r="O74" s="18"/>
      <c r="P74" s="18"/>
      <c r="Q74" s="18"/>
      <c r="R74" s="18"/>
      <c r="S74" s="18"/>
      <c r="T74" s="18"/>
      <c r="U74" s="18"/>
      <c r="V74" s="18"/>
      <c r="W74" s="18"/>
      <c r="X74" s="18"/>
      <c r="Y74" s="18"/>
      <c r="Z74" s="18"/>
      <c r="AD74">
        <f>IF(K74="Very Low",1,IF(K74="Low",2,IF(K74="Medium",3,IF(K74="High",4,IF(K74="Very High",5,0)))))</f>
        <v>0</v>
      </c>
    </row>
    <row r="75" spans="1:30" x14ac:dyDescent="0.3">
      <c r="A75" s="7"/>
      <c r="J75" s="30"/>
      <c r="L75" s="7"/>
      <c r="M75" s="18"/>
      <c r="N75" s="18"/>
      <c r="O75" s="18"/>
      <c r="P75" s="18"/>
      <c r="Q75" s="18"/>
      <c r="R75" s="18"/>
      <c r="S75" s="18"/>
      <c r="T75" s="18"/>
      <c r="U75" s="18"/>
      <c r="V75" s="18"/>
      <c r="W75" s="18"/>
      <c r="X75" s="18"/>
      <c r="Y75" s="18"/>
      <c r="Z75" s="18"/>
    </row>
    <row r="76" spans="1:30" ht="15" thickBot="1" x14ac:dyDescent="0.35">
      <c r="A76" s="7">
        <v>12</v>
      </c>
      <c r="B76" s="8" t="s">
        <v>77</v>
      </c>
      <c r="J76" s="30"/>
      <c r="L76" s="7"/>
      <c r="M76" s="18"/>
      <c r="N76" s="18"/>
      <c r="O76" s="18"/>
      <c r="P76" s="18"/>
      <c r="Q76" s="18"/>
      <c r="R76" s="18"/>
      <c r="S76" s="18"/>
      <c r="T76" s="18"/>
      <c r="U76" s="18"/>
      <c r="V76" s="18"/>
      <c r="W76" s="18"/>
      <c r="X76" s="18"/>
      <c r="Y76" s="18"/>
      <c r="Z76" s="18"/>
    </row>
    <row r="77" spans="1:30" ht="15" thickBot="1" x14ac:dyDescent="0.35">
      <c r="A77" s="37" t="s">
        <v>96</v>
      </c>
      <c r="B77" s="39" t="s">
        <v>80</v>
      </c>
      <c r="C77" s="18"/>
      <c r="D77" s="18"/>
      <c r="E77" s="18"/>
      <c r="F77" s="18"/>
      <c r="G77" s="18"/>
      <c r="H77" s="18"/>
      <c r="I77" s="18"/>
      <c r="J77" s="31"/>
      <c r="K77" s="24"/>
      <c r="L77" s="51">
        <f t="shared" ref="L77:L82" si="4">IF(J77="Yes",AD77,0)</f>
        <v>0</v>
      </c>
      <c r="M77" s="18"/>
      <c r="N77" s="18"/>
      <c r="O77" s="18"/>
      <c r="P77" s="18"/>
      <c r="Q77" s="18"/>
      <c r="R77" s="18"/>
      <c r="S77" s="18"/>
      <c r="T77" s="18"/>
      <c r="U77" s="18"/>
      <c r="V77" s="18"/>
      <c r="W77" s="18"/>
      <c r="X77" s="18"/>
      <c r="Y77" s="18"/>
      <c r="Z77" s="18"/>
      <c r="AD77">
        <f t="shared" ref="AD77:AD82" si="5">IF(K77="Very Low",1,IF(K77="Low",2,IF(K77="Medium",3,IF(K77="High",4,IF(K77="Very High",5,0)))))</f>
        <v>0</v>
      </c>
    </row>
    <row r="78" spans="1:30" ht="15" thickBot="1" x14ac:dyDescent="0.35">
      <c r="A78" s="37" t="s">
        <v>97</v>
      </c>
      <c r="B78" s="39" t="s">
        <v>148</v>
      </c>
      <c r="C78" s="18"/>
      <c r="D78" s="18"/>
      <c r="E78" s="18"/>
      <c r="F78" s="18"/>
      <c r="G78" s="18"/>
      <c r="H78" s="18"/>
      <c r="I78" s="18"/>
      <c r="J78" s="27"/>
      <c r="K78" s="24"/>
      <c r="L78" s="50">
        <f t="shared" si="4"/>
        <v>0</v>
      </c>
      <c r="M78" s="18"/>
      <c r="N78" s="18"/>
      <c r="O78" s="18"/>
      <c r="P78" s="18"/>
      <c r="Q78" s="18"/>
      <c r="R78" s="18"/>
      <c r="S78" s="18"/>
      <c r="T78" s="18"/>
      <c r="U78" s="18"/>
      <c r="V78" s="18"/>
      <c r="W78" s="18"/>
      <c r="X78" s="18"/>
      <c r="Y78" s="18"/>
      <c r="Z78" s="18"/>
      <c r="AD78">
        <f t="shared" si="5"/>
        <v>0</v>
      </c>
    </row>
    <row r="79" spans="1:30" ht="15" thickBot="1" x14ac:dyDescent="0.35">
      <c r="A79" s="37" t="s">
        <v>98</v>
      </c>
      <c r="B79" s="39" t="s">
        <v>156</v>
      </c>
      <c r="C79" s="18"/>
      <c r="D79" s="18"/>
      <c r="E79" s="18"/>
      <c r="F79" s="18"/>
      <c r="G79" s="18"/>
      <c r="H79" s="18"/>
      <c r="I79" s="18"/>
      <c r="J79" s="33"/>
      <c r="K79" s="24"/>
      <c r="L79" s="52">
        <f t="shared" si="4"/>
        <v>0</v>
      </c>
      <c r="M79" s="18"/>
      <c r="N79" s="18"/>
      <c r="O79" s="18"/>
      <c r="P79" s="18"/>
      <c r="Q79" s="18"/>
      <c r="R79" s="18"/>
      <c r="S79" s="18"/>
      <c r="T79" s="18"/>
      <c r="U79" s="18"/>
      <c r="V79" s="18"/>
      <c r="W79" s="18"/>
      <c r="X79" s="18"/>
      <c r="Y79" s="18"/>
      <c r="Z79" s="18"/>
      <c r="AD79">
        <f t="shared" si="5"/>
        <v>0</v>
      </c>
    </row>
    <row r="80" spans="1:30" ht="15" thickBot="1" x14ac:dyDescent="0.35">
      <c r="A80" s="37" t="s">
        <v>99</v>
      </c>
      <c r="B80" s="39" t="s">
        <v>83</v>
      </c>
      <c r="C80" s="18"/>
      <c r="D80" s="18"/>
      <c r="E80" s="18"/>
      <c r="F80" s="18"/>
      <c r="G80" s="18"/>
      <c r="H80" s="18"/>
      <c r="I80" s="18"/>
      <c r="J80" s="27"/>
      <c r="K80" s="24"/>
      <c r="L80" s="50">
        <f t="shared" si="4"/>
        <v>0</v>
      </c>
      <c r="M80" s="18"/>
      <c r="N80" s="18"/>
      <c r="O80" s="18"/>
      <c r="P80" s="18"/>
      <c r="Q80" s="18"/>
      <c r="R80" s="18"/>
      <c r="S80" s="18"/>
      <c r="T80" s="18"/>
      <c r="U80" s="18"/>
      <c r="V80" s="18"/>
      <c r="W80" s="18"/>
      <c r="X80" s="18"/>
      <c r="Y80" s="18"/>
      <c r="Z80" s="18"/>
      <c r="AD80">
        <f t="shared" si="5"/>
        <v>0</v>
      </c>
    </row>
    <row r="81" spans="1:30" ht="15" thickBot="1" x14ac:dyDescent="0.35">
      <c r="A81" s="37" t="s">
        <v>100</v>
      </c>
      <c r="B81" s="39" t="s">
        <v>93</v>
      </c>
      <c r="C81" s="18"/>
      <c r="D81" s="18"/>
      <c r="E81" s="18"/>
      <c r="F81" s="18"/>
      <c r="G81" s="18"/>
      <c r="H81" s="18"/>
      <c r="I81" s="18"/>
      <c r="J81" s="29"/>
      <c r="K81" s="24"/>
      <c r="L81" s="50">
        <f t="shared" si="4"/>
        <v>0</v>
      </c>
      <c r="M81" s="18"/>
      <c r="N81" s="18"/>
      <c r="O81" s="18"/>
      <c r="P81" s="18"/>
      <c r="Q81" s="18"/>
      <c r="R81" s="18"/>
      <c r="S81" s="18"/>
      <c r="T81" s="18"/>
      <c r="U81" s="18"/>
      <c r="V81" s="18"/>
      <c r="W81" s="18"/>
      <c r="X81" s="18"/>
      <c r="Y81" s="18"/>
      <c r="Z81" s="18"/>
      <c r="AD81">
        <f t="shared" si="5"/>
        <v>0</v>
      </c>
    </row>
    <row r="82" spans="1:30" ht="15" thickBot="1" x14ac:dyDescent="0.35">
      <c r="A82" s="37" t="s">
        <v>101</v>
      </c>
      <c r="B82" s="39" t="s">
        <v>152</v>
      </c>
      <c r="C82" s="18"/>
      <c r="D82" s="18"/>
      <c r="E82" s="18"/>
      <c r="F82" s="18"/>
      <c r="G82" s="18"/>
      <c r="H82" s="18"/>
      <c r="I82" s="18"/>
      <c r="J82" s="29"/>
      <c r="K82" s="24"/>
      <c r="L82" s="53">
        <f t="shared" si="4"/>
        <v>0</v>
      </c>
      <c r="M82" s="18"/>
      <c r="N82" s="18"/>
      <c r="O82" s="18"/>
      <c r="P82" s="18"/>
      <c r="Q82" s="18"/>
      <c r="R82" s="18"/>
      <c r="S82" s="18"/>
      <c r="T82" s="18"/>
      <c r="U82" s="18"/>
      <c r="V82" s="18"/>
      <c r="W82" s="18"/>
      <c r="X82" s="18"/>
      <c r="Y82" s="18"/>
      <c r="Z82" s="18"/>
      <c r="AD82">
        <f t="shared" si="5"/>
        <v>0</v>
      </c>
    </row>
    <row r="83" spans="1:30" ht="15" thickBot="1" x14ac:dyDescent="0.35">
      <c r="A83" s="37"/>
      <c r="B83" s="18"/>
      <c r="C83" s="18"/>
      <c r="D83" s="18"/>
      <c r="E83" s="18"/>
      <c r="F83" s="18"/>
      <c r="G83" s="18"/>
      <c r="H83" s="18"/>
      <c r="I83" s="18"/>
      <c r="J83" s="30"/>
      <c r="K83" s="4"/>
      <c r="L83" s="7"/>
      <c r="M83" s="18"/>
      <c r="N83" s="18"/>
      <c r="O83" s="18"/>
      <c r="P83" s="18"/>
      <c r="Q83" s="18"/>
      <c r="R83" s="18"/>
      <c r="S83" s="18"/>
      <c r="T83" s="18"/>
      <c r="U83" s="18"/>
      <c r="V83" s="18"/>
      <c r="W83" s="18"/>
      <c r="X83" s="18"/>
      <c r="Y83" s="18"/>
      <c r="Z83" s="18"/>
    </row>
    <row r="84" spans="1:30" ht="15" thickBot="1" x14ac:dyDescent="0.35">
      <c r="A84" s="37">
        <v>13</v>
      </c>
      <c r="B84" s="72" t="s">
        <v>153</v>
      </c>
      <c r="C84" s="18"/>
      <c r="D84" s="18"/>
      <c r="E84" s="18"/>
      <c r="F84" s="18"/>
      <c r="G84" s="18"/>
      <c r="H84" s="18"/>
      <c r="I84" s="18"/>
      <c r="J84" s="27"/>
      <c r="K84" s="24"/>
      <c r="L84" s="50">
        <f>IF(J84="Yes",AD84,0)</f>
        <v>0</v>
      </c>
      <c r="M84" s="18"/>
      <c r="N84" s="18"/>
      <c r="O84" s="18"/>
      <c r="P84" s="18"/>
      <c r="Q84" s="18"/>
      <c r="R84" s="18"/>
      <c r="S84" s="18"/>
      <c r="T84" s="18"/>
      <c r="U84" s="18"/>
      <c r="V84" s="18"/>
      <c r="W84" s="18"/>
      <c r="X84" s="18"/>
      <c r="Y84" s="18"/>
      <c r="Z84" s="18"/>
      <c r="AD84">
        <f t="shared" ref="AD84" si="6">IF(K84="Very Low",1,IF(K84="Low",2,IF(K84="Medium",3,IF(K84="High",4,IF(K84="Very High",5,0)))))</f>
        <v>0</v>
      </c>
    </row>
    <row r="85" spans="1:30" ht="15" thickBot="1" x14ac:dyDescent="0.35">
      <c r="A85" s="37"/>
      <c r="C85" s="18"/>
      <c r="D85" s="18"/>
      <c r="E85" s="18"/>
      <c r="F85" s="18"/>
      <c r="G85" s="18"/>
      <c r="H85" s="18"/>
      <c r="I85" s="18"/>
      <c r="J85" s="30"/>
      <c r="L85" s="7"/>
      <c r="M85" s="18"/>
      <c r="N85" s="18"/>
      <c r="O85" s="18"/>
      <c r="P85" s="18"/>
      <c r="Q85" s="18"/>
      <c r="R85" s="18"/>
      <c r="S85" s="18"/>
      <c r="T85" s="18"/>
      <c r="U85" s="18"/>
      <c r="V85" s="18"/>
      <c r="W85" s="18"/>
      <c r="X85" s="18"/>
      <c r="Y85" s="18"/>
      <c r="Z85" s="18"/>
    </row>
    <row r="86" spans="1:30" ht="15" thickBot="1" x14ac:dyDescent="0.35">
      <c r="A86" s="37">
        <v>14</v>
      </c>
      <c r="B86" s="39" t="s">
        <v>106</v>
      </c>
      <c r="C86" s="18"/>
      <c r="D86" s="18"/>
      <c r="E86" s="18"/>
      <c r="F86" s="18"/>
      <c r="G86" s="18"/>
      <c r="H86" s="18"/>
      <c r="I86" s="18"/>
      <c r="J86" s="27"/>
      <c r="K86" s="24"/>
      <c r="L86" s="50">
        <f>IF(J86="Yes",AD86,0)</f>
        <v>0</v>
      </c>
      <c r="M86" s="18"/>
      <c r="N86" s="18"/>
      <c r="O86" s="18"/>
      <c r="P86" s="18"/>
      <c r="Q86" s="18"/>
      <c r="R86" s="18"/>
      <c r="S86" s="18"/>
      <c r="T86" s="18"/>
      <c r="U86" s="18"/>
      <c r="V86" s="18"/>
      <c r="W86" s="18"/>
      <c r="X86" s="18"/>
      <c r="Y86" s="18"/>
      <c r="Z86" s="18"/>
      <c r="AD86">
        <f>IF(K86="Very Low",1,IF(K86="Low",2,IF(K86="Medium",3,IF(K86="High",4,IF(K86="Very High",5,0)))))</f>
        <v>0</v>
      </c>
    </row>
    <row r="87" spans="1:30" ht="15" thickBot="1" x14ac:dyDescent="0.35">
      <c r="A87" s="37"/>
      <c r="B87" s="18"/>
      <c r="C87" s="18"/>
      <c r="D87" s="18"/>
      <c r="E87" s="18"/>
      <c r="F87" s="18"/>
      <c r="G87" s="18"/>
      <c r="H87" s="18"/>
      <c r="I87" s="18"/>
      <c r="J87" s="30"/>
      <c r="L87" s="7"/>
      <c r="M87" s="18"/>
      <c r="N87" s="18"/>
      <c r="O87" s="18"/>
      <c r="P87" s="18"/>
      <c r="Q87" s="18"/>
      <c r="R87" s="18"/>
      <c r="S87" s="18"/>
      <c r="T87" s="18"/>
      <c r="U87" s="18"/>
      <c r="V87" s="18"/>
      <c r="W87" s="18"/>
      <c r="X87" s="18"/>
      <c r="Y87" s="18"/>
      <c r="Z87" s="18"/>
    </row>
    <row r="88" spans="1:30" ht="15" thickBot="1" x14ac:dyDescent="0.35">
      <c r="A88" s="7">
        <v>15</v>
      </c>
      <c r="B88" t="s">
        <v>32</v>
      </c>
      <c r="J88" s="27"/>
      <c r="K88" s="24"/>
      <c r="L88" s="50">
        <f>IF(J88="Yes",AD88,0)</f>
        <v>0</v>
      </c>
      <c r="M88" s="18"/>
      <c r="N88" s="18"/>
      <c r="O88" s="18"/>
      <c r="P88" s="18"/>
      <c r="Q88" s="18"/>
      <c r="R88" s="18"/>
      <c r="S88" s="18"/>
      <c r="T88" s="18"/>
      <c r="U88" s="18"/>
      <c r="V88" s="18"/>
      <c r="W88" s="18"/>
      <c r="X88" s="18"/>
      <c r="Y88" s="18"/>
      <c r="Z88" s="18"/>
      <c r="AD88">
        <f>IF(K88="Very Low",1,IF(K88="Low",2,IF(K88="Medium",3,IF(K88="High",4,IF(K88="Very High",5,0)))))</f>
        <v>0</v>
      </c>
    </row>
    <row r="89" spans="1:30" x14ac:dyDescent="0.3">
      <c r="A89" s="7"/>
      <c r="B89" t="s">
        <v>29</v>
      </c>
    </row>
    <row r="90" spans="1:30" x14ac:dyDescent="0.3">
      <c r="B90" s="132" t="s">
        <v>35</v>
      </c>
      <c r="C90" s="132"/>
      <c r="D90" s="132"/>
      <c r="E90" s="132"/>
      <c r="F90" s="132"/>
      <c r="G90" s="132"/>
      <c r="H90" s="132"/>
      <c r="I90" s="132"/>
      <c r="J90" s="132"/>
    </row>
    <row r="91" spans="1:30" x14ac:dyDescent="0.3">
      <c r="B91" s="132"/>
      <c r="C91" s="132"/>
      <c r="D91" s="132"/>
      <c r="E91" s="132"/>
      <c r="F91" s="132"/>
      <c r="G91" s="132"/>
      <c r="H91" s="132"/>
      <c r="I91" s="132"/>
      <c r="J91" s="132"/>
    </row>
    <row r="92" spans="1:30" x14ac:dyDescent="0.3">
      <c r="B92" s="132"/>
      <c r="C92" s="132"/>
      <c r="D92" s="132"/>
      <c r="E92" s="132"/>
      <c r="F92" s="132"/>
      <c r="G92" s="132"/>
      <c r="H92" s="132"/>
      <c r="I92" s="132"/>
      <c r="J92" s="132"/>
    </row>
    <row r="93" spans="1:30" ht="21" x14ac:dyDescent="0.4">
      <c r="A93" s="1"/>
      <c r="C93" s="5"/>
      <c r="D93" s="5"/>
      <c r="E93" s="5"/>
      <c r="F93" s="5"/>
      <c r="G93" s="5"/>
      <c r="K93" s="16" t="s">
        <v>84</v>
      </c>
      <c r="L93" s="17">
        <f>SUM(L20:L90)</f>
        <v>0</v>
      </c>
    </row>
    <row r="94" spans="1:30" ht="16.649999999999999" customHeight="1" thickBot="1" x14ac:dyDescent="0.45">
      <c r="A94" s="1"/>
      <c r="C94" s="5"/>
      <c r="D94" s="5"/>
      <c r="E94" s="5"/>
      <c r="F94" s="5"/>
      <c r="G94" s="5"/>
      <c r="K94" s="16"/>
      <c r="L94" s="17"/>
    </row>
    <row r="95" spans="1:30" ht="26.4" thickBot="1" x14ac:dyDescent="0.55000000000000004">
      <c r="B95" s="104" t="s">
        <v>207</v>
      </c>
      <c r="C95" s="105"/>
      <c r="D95" s="105"/>
      <c r="E95" s="105"/>
      <c r="F95" s="106"/>
      <c r="G95" s="107"/>
      <c r="I95" s="125" t="s">
        <v>88</v>
      </c>
      <c r="J95" s="126"/>
      <c r="K95" s="126"/>
      <c r="L95" s="127"/>
    </row>
    <row r="96" spans="1:30" ht="22.2" thickTop="1" thickBot="1" x14ac:dyDescent="0.35">
      <c r="A96" s="1"/>
      <c r="B96" s="108"/>
      <c r="C96" s="109"/>
      <c r="D96" s="109"/>
      <c r="E96" s="109"/>
      <c r="F96" s="110"/>
      <c r="G96" s="111"/>
      <c r="I96" s="148" t="s">
        <v>23</v>
      </c>
      <c r="J96" s="149"/>
      <c r="K96" s="123" t="s">
        <v>89</v>
      </c>
      <c r="L96" s="124"/>
    </row>
    <row r="97" spans="1:12" ht="18.600000000000001" thickTop="1" x14ac:dyDescent="0.3">
      <c r="B97" s="112" t="s">
        <v>208</v>
      </c>
      <c r="C97" s="3"/>
      <c r="D97" s="150" t="s">
        <v>210</v>
      </c>
      <c r="E97" s="3"/>
      <c r="F97" s="4"/>
      <c r="G97" s="95"/>
      <c r="I97" s="128" t="s">
        <v>195</v>
      </c>
      <c r="J97" s="129"/>
      <c r="K97" s="120" t="s">
        <v>85</v>
      </c>
      <c r="L97" s="120"/>
    </row>
    <row r="98" spans="1:12" ht="18" x14ac:dyDescent="0.3">
      <c r="A98" s="1"/>
      <c r="B98" s="97"/>
      <c r="C98" s="91"/>
      <c r="D98" s="151"/>
      <c r="E98" s="91"/>
      <c r="F98" s="92"/>
      <c r="G98" s="98"/>
      <c r="I98" s="130" t="s">
        <v>157</v>
      </c>
      <c r="J98" s="131"/>
      <c r="K98" s="119" t="s">
        <v>86</v>
      </c>
      <c r="L98" s="119"/>
    </row>
    <row r="99" spans="1:12" ht="18" x14ac:dyDescent="0.3">
      <c r="B99" s="113" t="s">
        <v>209</v>
      </c>
      <c r="C99" s="93"/>
      <c r="D99" s="152" t="s">
        <v>210</v>
      </c>
      <c r="E99" s="93"/>
      <c r="F99" s="94"/>
      <c r="G99" s="96"/>
      <c r="I99" s="130" t="s">
        <v>196</v>
      </c>
      <c r="J99" s="131"/>
      <c r="K99" s="121" t="s">
        <v>87</v>
      </c>
      <c r="L99" s="122"/>
    </row>
    <row r="100" spans="1:12" ht="18.600000000000001" thickBot="1" x14ac:dyDescent="0.35">
      <c r="B100" s="99"/>
      <c r="C100" s="91"/>
      <c r="D100" s="151"/>
      <c r="E100" s="91"/>
      <c r="F100" s="92"/>
      <c r="G100" s="98"/>
      <c r="I100" s="146" t="s">
        <v>197</v>
      </c>
      <c r="J100" s="147"/>
      <c r="K100" s="115" t="s">
        <v>118</v>
      </c>
      <c r="L100" s="116"/>
    </row>
    <row r="101" spans="1:12" ht="17.850000000000001" customHeight="1" x14ac:dyDescent="0.3">
      <c r="B101" s="114" t="s">
        <v>211</v>
      </c>
      <c r="C101" s="93"/>
      <c r="D101" s="152" t="s">
        <v>210</v>
      </c>
      <c r="E101" s="93"/>
      <c r="F101" s="94"/>
      <c r="G101" s="96"/>
    </row>
    <row r="102" spans="1:12" ht="17.850000000000001" customHeight="1" thickBot="1" x14ac:dyDescent="0.35">
      <c r="B102" s="100"/>
      <c r="C102" s="101"/>
      <c r="D102" s="153"/>
      <c r="E102" s="101"/>
      <c r="F102" s="102"/>
      <c r="G102" s="103"/>
      <c r="I102" s="81" t="s">
        <v>162</v>
      </c>
    </row>
  </sheetData>
  <mergeCells count="41">
    <mergeCell ref="D101:D102"/>
    <mergeCell ref="F40:G40"/>
    <mergeCell ref="H40:I40"/>
    <mergeCell ref="I100:J100"/>
    <mergeCell ref="I96:J96"/>
    <mergeCell ref="D97:D98"/>
    <mergeCell ref="D99:D100"/>
    <mergeCell ref="H37:I37"/>
    <mergeCell ref="F38:G38"/>
    <mergeCell ref="H38:I38"/>
    <mergeCell ref="F39:G39"/>
    <mergeCell ref="H39:I39"/>
    <mergeCell ref="F41:G41"/>
    <mergeCell ref="H41:I41"/>
    <mergeCell ref="F43:G43"/>
    <mergeCell ref="H43:I43"/>
    <mergeCell ref="A1:L1"/>
    <mergeCell ref="A2:L2"/>
    <mergeCell ref="C5:I5"/>
    <mergeCell ref="C6:E6"/>
    <mergeCell ref="A13:K17"/>
    <mergeCell ref="A3:L3"/>
    <mergeCell ref="F35:G36"/>
    <mergeCell ref="H35:I35"/>
    <mergeCell ref="H36:I36"/>
    <mergeCell ref="F42:G42"/>
    <mergeCell ref="H42:I42"/>
    <mergeCell ref="F37:G37"/>
    <mergeCell ref="K100:L100"/>
    <mergeCell ref="F44:G44"/>
    <mergeCell ref="K98:L98"/>
    <mergeCell ref="K97:L97"/>
    <mergeCell ref="K99:L99"/>
    <mergeCell ref="K96:L96"/>
    <mergeCell ref="I95:L95"/>
    <mergeCell ref="I97:J97"/>
    <mergeCell ref="I98:J98"/>
    <mergeCell ref="I99:J99"/>
    <mergeCell ref="H44:I44"/>
    <mergeCell ref="B57:J59"/>
    <mergeCell ref="B90:J92"/>
  </mergeCells>
  <dataValidations count="4">
    <dataValidation type="list" allowBlank="1" showInputMessage="1" showErrorMessage="1" sqref="J74 J55 E54:F54 J20 J28 J23:J26 J88 J31:J32 J77:J82 J70:J71 J61:J63 J66:J67 J86 E45:F46 J84 J48:J52 F38:F44" xr:uid="{00000000-0002-0000-0000-000000000000}">
      <formula1>"Yes, No,  "</formula1>
    </dataValidation>
    <dataValidation type="list" allowBlank="1" showInputMessage="1" showErrorMessage="1" sqref="G54:H54 H38:H44 G45:H45" xr:uid="{00000000-0002-0000-0000-000001000000}">
      <formula1>"Yes, No"</formula1>
    </dataValidation>
    <dataValidation type="list" allowBlank="1" showInputMessage="1" showErrorMessage="1" sqref="K54" xr:uid="{00000000-0002-0000-0000-000002000000}">
      <formula1>"Very Low,Low,Med,High,Very High"</formula1>
    </dataValidation>
    <dataValidation type="list" allowBlank="1" showInputMessage="1" showErrorMessage="1" sqref="K77:K82 K48:K52 K28 K31:K32 K84 K86 K55 K61:K63 K66:K67 K70:K71 K74 K88 K26 K38:K44" xr:uid="{00000000-0002-0000-0000-000003000000}">
      <formula1>"Very Low,Low,Medium,High,Very High"</formula1>
    </dataValidation>
  </dataValidations>
  <pageMargins left="0.7" right="0.7" top="0.75" bottom="0.75" header="0.3" footer="0.3"/>
  <pageSetup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E100"/>
  <sheetViews>
    <sheetView workbookViewId="0">
      <selection activeCell="K5" sqref="K5:K6"/>
    </sheetView>
  </sheetViews>
  <sheetFormatPr defaultRowHeight="14.4" x14ac:dyDescent="0.3"/>
  <cols>
    <col min="1" max="1" width="4.6640625" customWidth="1"/>
    <col min="4" max="4" width="11.33203125" customWidth="1"/>
    <col min="7" max="7" width="8.6640625" customWidth="1"/>
    <col min="9" max="9" width="14.33203125" customWidth="1"/>
    <col min="10" max="10" width="9.88671875" customWidth="1"/>
    <col min="11" max="11" width="17.109375" style="2" bestFit="1" customWidth="1"/>
    <col min="12" max="12" width="8.77734375" style="2"/>
    <col min="27" max="31" width="8.88671875" hidden="1" customWidth="1"/>
    <col min="32" max="32" width="8.88671875"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224</v>
      </c>
      <c r="D4" s="135"/>
      <c r="E4" s="135"/>
      <c r="F4" s="135"/>
      <c r="G4" s="135"/>
      <c r="H4" s="135"/>
      <c r="I4" s="118"/>
      <c r="J4" s="8" t="s">
        <v>1</v>
      </c>
      <c r="K4" s="71">
        <v>44118</v>
      </c>
    </row>
    <row r="5" spans="1:12" ht="15" thickBot="1" x14ac:dyDescent="0.35">
      <c r="A5" s="8" t="s">
        <v>7</v>
      </c>
      <c r="B5" s="8"/>
      <c r="C5" s="136">
        <v>109000000</v>
      </c>
      <c r="D5" s="137"/>
      <c r="E5" s="138"/>
      <c r="J5" s="8" t="s">
        <v>5</v>
      </c>
      <c r="K5" s="12"/>
    </row>
    <row r="6" spans="1:12" ht="15" thickBot="1" x14ac:dyDescent="0.35">
      <c r="J6" s="8" t="s">
        <v>6</v>
      </c>
      <c r="K6" s="15"/>
    </row>
    <row r="7" spans="1:12" ht="15" thickBot="1" x14ac:dyDescent="0.35">
      <c r="A7" s="8" t="s">
        <v>2</v>
      </c>
      <c r="B7" s="13">
        <v>12</v>
      </c>
      <c r="C7" s="8" t="s">
        <v>3</v>
      </c>
      <c r="D7" s="12">
        <v>317.16000000000003</v>
      </c>
      <c r="E7" s="8"/>
      <c r="F7" s="13">
        <v>328.16</v>
      </c>
      <c r="G7" s="26" t="s">
        <v>78</v>
      </c>
      <c r="H7" s="75">
        <f>F7-D7</f>
        <v>11</v>
      </c>
      <c r="I7" s="70" t="s">
        <v>108</v>
      </c>
    </row>
    <row r="8" spans="1:12" ht="15" thickBot="1" x14ac:dyDescent="0.35">
      <c r="A8" s="8" t="s">
        <v>2</v>
      </c>
      <c r="B8" s="12"/>
      <c r="C8" s="8" t="s">
        <v>3</v>
      </c>
      <c r="D8" s="12"/>
      <c r="E8" s="8" t="s">
        <v>4</v>
      </c>
      <c r="F8" s="12"/>
      <c r="G8" s="26" t="s">
        <v>78</v>
      </c>
      <c r="H8" s="75">
        <f t="shared" ref="H8:H9" si="0">F8-D8</f>
        <v>0</v>
      </c>
      <c r="I8" s="70" t="s">
        <v>108</v>
      </c>
    </row>
    <row r="9" spans="1:12" ht="15" thickBot="1" x14ac:dyDescent="0.35">
      <c r="A9" s="8" t="s">
        <v>2</v>
      </c>
      <c r="B9" s="15"/>
      <c r="C9" s="8" t="s">
        <v>3</v>
      </c>
      <c r="D9" s="15"/>
      <c r="E9" s="8" t="s">
        <v>4</v>
      </c>
      <c r="F9" s="15"/>
      <c r="G9" s="26" t="s">
        <v>78</v>
      </c>
      <c r="H9" s="75">
        <f t="shared" si="0"/>
        <v>0</v>
      </c>
      <c r="I9" s="70" t="s">
        <v>108</v>
      </c>
    </row>
    <row r="11" spans="1:12" ht="21.3" x14ac:dyDescent="0.45">
      <c r="A11" s="79" t="s">
        <v>8</v>
      </c>
    </row>
    <row r="12" spans="1:12" x14ac:dyDescent="0.3">
      <c r="A12" s="165" t="s">
        <v>225</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164"/>
      <c r="B16" s="164"/>
      <c r="C16" s="164"/>
      <c r="D16" s="164"/>
      <c r="E16" s="164"/>
      <c r="F16" s="164"/>
      <c r="G16" s="164"/>
      <c r="H16" s="164"/>
      <c r="I16" s="164"/>
      <c r="J16" s="164"/>
      <c r="K16" s="164"/>
    </row>
    <row r="17" spans="1:30" ht="23.1" x14ac:dyDescent="0.45">
      <c r="A17" s="80" t="s">
        <v>9</v>
      </c>
    </row>
    <row r="18" spans="1:30" ht="18.45" thickBot="1" x14ac:dyDescent="0.35">
      <c r="J18" s="11" t="s">
        <v>33</v>
      </c>
      <c r="K18" s="11" t="s">
        <v>160</v>
      </c>
      <c r="L18" s="11" t="s">
        <v>23</v>
      </c>
    </row>
    <row r="19" spans="1:30" ht="15" thickBot="1" x14ac:dyDescent="0.35">
      <c r="A19" s="10">
        <v>1</v>
      </c>
      <c r="B19" s="39" t="s">
        <v>105</v>
      </c>
      <c r="C19" s="72"/>
      <c r="D19" s="72"/>
      <c r="E19" s="72"/>
      <c r="F19" s="72"/>
      <c r="G19" s="72"/>
      <c r="H19" s="72"/>
      <c r="I19" s="72"/>
      <c r="J19" s="27" t="s">
        <v>94</v>
      </c>
      <c r="K19" s="24" t="s">
        <v>111</v>
      </c>
      <c r="L19" s="50">
        <f>IF(J19="Yes",AD19,0)</f>
        <v>5</v>
      </c>
      <c r="AD19">
        <v>5</v>
      </c>
    </row>
    <row r="20" spans="1:30" x14ac:dyDescent="0.3">
      <c r="J20" s="5"/>
      <c r="L20" s="7"/>
    </row>
    <row r="21" spans="1:30" ht="15" thickBot="1" x14ac:dyDescent="0.35">
      <c r="A21" s="7">
        <v>2</v>
      </c>
      <c r="B21" s="8" t="s">
        <v>69</v>
      </c>
      <c r="J21" s="5"/>
      <c r="K21" s="75"/>
      <c r="L21" s="7"/>
    </row>
    <row r="22" spans="1:30" ht="15" thickBot="1" x14ac:dyDescent="0.35">
      <c r="A22" s="7" t="s">
        <v>50</v>
      </c>
      <c r="B22" s="39" t="s">
        <v>70</v>
      </c>
      <c r="C22" s="18"/>
      <c r="D22" s="18"/>
      <c r="E22" s="18"/>
      <c r="F22" s="18"/>
      <c r="G22" s="18"/>
      <c r="H22" s="18"/>
      <c r="I22" s="18"/>
      <c r="J22" s="12" t="s">
        <v>95</v>
      </c>
      <c r="K22" s="24" t="s">
        <v>111</v>
      </c>
      <c r="L22" s="50">
        <f>IF(J22="Yes",AD22,0)</f>
        <v>0</v>
      </c>
      <c r="M22" s="18"/>
      <c r="N22" s="18"/>
      <c r="O22" s="18"/>
      <c r="P22" s="18"/>
      <c r="Q22" s="18"/>
      <c r="R22" s="18"/>
      <c r="S22" s="18"/>
      <c r="T22" s="18"/>
      <c r="U22" s="18"/>
      <c r="V22" s="18"/>
      <c r="W22" s="18"/>
      <c r="X22" s="18"/>
      <c r="Y22" s="18"/>
      <c r="Z22" s="18"/>
      <c r="AD22">
        <v>2</v>
      </c>
    </row>
    <row r="23" spans="1:30" ht="15" thickBot="1" x14ac:dyDescent="0.35">
      <c r="A23" s="7" t="s">
        <v>51</v>
      </c>
      <c r="B23" s="39" t="s">
        <v>120</v>
      </c>
      <c r="C23" s="18"/>
      <c r="D23" s="18"/>
      <c r="E23" s="18"/>
      <c r="F23" s="18"/>
      <c r="G23" s="18"/>
      <c r="H23" s="18"/>
      <c r="I23" s="18"/>
      <c r="J23" s="27" t="s">
        <v>95</v>
      </c>
      <c r="K23" s="24" t="s">
        <v>111</v>
      </c>
      <c r="L23" s="50">
        <f>IF(J23="Yes",AD23,0)</f>
        <v>0</v>
      </c>
      <c r="M23" s="18"/>
      <c r="N23" s="18"/>
      <c r="O23" s="18"/>
      <c r="P23" s="18"/>
      <c r="Q23" s="18"/>
      <c r="R23" s="18"/>
      <c r="S23" s="18"/>
      <c r="T23" s="18"/>
      <c r="U23" s="18"/>
      <c r="V23" s="18"/>
      <c r="W23" s="18"/>
      <c r="X23" s="18"/>
      <c r="Y23" s="18"/>
      <c r="Z23" s="18"/>
      <c r="AD23">
        <v>2</v>
      </c>
    </row>
    <row r="24" spans="1:30" ht="15" thickBot="1" x14ac:dyDescent="0.35">
      <c r="A24" s="7" t="s">
        <v>52</v>
      </c>
      <c r="B24" s="39" t="s">
        <v>119</v>
      </c>
      <c r="C24" s="18"/>
      <c r="D24" s="18"/>
      <c r="E24" s="18"/>
      <c r="F24" s="18"/>
      <c r="G24" s="18"/>
      <c r="H24" s="18"/>
      <c r="I24" s="18"/>
      <c r="J24" s="27" t="s">
        <v>95</v>
      </c>
      <c r="K24" s="24" t="s">
        <v>111</v>
      </c>
      <c r="L24" s="50">
        <f>IF(J24="Yes",AD24,0)</f>
        <v>0</v>
      </c>
      <c r="M24" s="18"/>
      <c r="N24" s="18"/>
      <c r="O24" s="18"/>
      <c r="P24" s="18"/>
      <c r="Q24" s="18"/>
      <c r="R24" s="18"/>
      <c r="S24" s="18"/>
      <c r="T24" s="18"/>
      <c r="U24" s="18"/>
      <c r="V24" s="18"/>
      <c r="W24" s="18"/>
      <c r="X24" s="18"/>
      <c r="Y24" s="18"/>
      <c r="Z24" s="18"/>
      <c r="AD24">
        <v>2</v>
      </c>
    </row>
    <row r="25" spans="1:30" ht="15" thickBot="1" x14ac:dyDescent="0.35">
      <c r="A25" s="7" t="s">
        <v>53</v>
      </c>
      <c r="B25" s="39" t="s">
        <v>121</v>
      </c>
      <c r="C25" s="18"/>
      <c r="D25" s="18"/>
      <c r="E25" s="18"/>
      <c r="F25" s="18"/>
      <c r="G25" s="18"/>
      <c r="H25" s="18"/>
      <c r="I25" s="18"/>
      <c r="J25" s="27" t="s">
        <v>94</v>
      </c>
      <c r="K25" s="24" t="s">
        <v>85</v>
      </c>
      <c r="L25" s="53">
        <f>IF(J25="Yes",AD25,0)</f>
        <v>2</v>
      </c>
      <c r="M25" s="18"/>
      <c r="N25" s="18"/>
      <c r="O25" s="18"/>
      <c r="P25" s="18"/>
      <c r="Q25" s="18"/>
      <c r="R25" s="18"/>
      <c r="S25" s="18"/>
      <c r="T25" s="18"/>
      <c r="U25" s="18"/>
      <c r="V25" s="18"/>
      <c r="W25" s="18"/>
      <c r="X25" s="18"/>
      <c r="Y25" s="18"/>
      <c r="Z25" s="18"/>
      <c r="AD25">
        <f>IF(K25="Very Low",1,IF(K25="Low",2,IF(K25="Medium",3,IF(K25="High",4,IF(K25="Very High",5,0)))))</f>
        <v>2</v>
      </c>
    </row>
    <row r="26" spans="1:30" ht="15" thickBot="1" x14ac:dyDescent="0.35">
      <c r="A26" s="7"/>
      <c r="J26" s="28"/>
      <c r="K26" s="75"/>
      <c r="L26" s="7"/>
      <c r="M26" s="18"/>
      <c r="N26" s="18"/>
      <c r="O26" s="18"/>
      <c r="P26" s="18"/>
      <c r="Q26" s="18"/>
      <c r="R26" s="18"/>
      <c r="S26" s="18"/>
      <c r="T26" s="18"/>
      <c r="U26" s="18"/>
      <c r="V26" s="18"/>
      <c r="W26" s="18"/>
      <c r="X26" s="18"/>
      <c r="Y26" s="18"/>
      <c r="Z26" s="18"/>
    </row>
    <row r="27" spans="1:30" ht="15" thickBot="1" x14ac:dyDescent="0.35">
      <c r="A27" s="7">
        <v>3</v>
      </c>
      <c r="B27" s="38" t="s">
        <v>11</v>
      </c>
      <c r="C27" s="18"/>
      <c r="D27" s="18"/>
      <c r="E27" s="18"/>
      <c r="F27" s="18"/>
      <c r="G27" s="18"/>
      <c r="J27" s="27" t="s">
        <v>95</v>
      </c>
      <c r="K27" s="24"/>
      <c r="L27" s="50">
        <f>IF(J27="Yes",AD27,0)</f>
        <v>0</v>
      </c>
      <c r="M27" s="18"/>
      <c r="N27" s="18"/>
      <c r="O27" s="18"/>
      <c r="P27" s="18"/>
      <c r="Q27" s="18"/>
      <c r="R27" s="18"/>
      <c r="S27" s="18"/>
      <c r="T27" s="18"/>
      <c r="U27" s="18"/>
      <c r="V27" s="18"/>
      <c r="W27" s="18"/>
      <c r="X27" s="18"/>
      <c r="Y27" s="18"/>
      <c r="Z27" s="18"/>
      <c r="AD27">
        <f>IF(K27="Very Low",1,IF(K27="Low",2,IF(K27="Medium",3,IF(K27="High",4,IF(K27="Very High",5,0)))))</f>
        <v>0</v>
      </c>
    </row>
    <row r="28" spans="1:30" x14ac:dyDescent="0.3">
      <c r="A28" s="7"/>
      <c r="J28" s="30"/>
      <c r="L28" s="7"/>
      <c r="M28" s="18"/>
      <c r="N28" s="18"/>
      <c r="O28" s="18"/>
      <c r="P28" s="18"/>
      <c r="Q28" s="18"/>
      <c r="R28" s="18"/>
      <c r="S28" s="18"/>
      <c r="T28" s="18"/>
      <c r="U28" s="18"/>
      <c r="V28" s="18"/>
      <c r="W28" s="18"/>
      <c r="X28" s="18"/>
      <c r="Y28" s="18"/>
      <c r="Z28" s="18"/>
    </row>
    <row r="29" spans="1:30" ht="15" thickBot="1" x14ac:dyDescent="0.35">
      <c r="A29" s="7">
        <v>4</v>
      </c>
      <c r="B29" s="8" t="s">
        <v>49</v>
      </c>
      <c r="J29" s="30"/>
      <c r="L29" s="7"/>
      <c r="M29" s="18"/>
      <c r="N29" s="18"/>
      <c r="O29" s="18"/>
      <c r="P29" s="18"/>
      <c r="Q29" s="18"/>
      <c r="R29" s="18"/>
      <c r="S29" s="18"/>
      <c r="T29" s="18"/>
      <c r="U29" s="18"/>
      <c r="V29" s="18"/>
      <c r="W29" s="18"/>
      <c r="X29" s="18"/>
      <c r="Y29" s="18"/>
      <c r="Z29" s="18"/>
    </row>
    <row r="30" spans="1:30" ht="15" thickBot="1" x14ac:dyDescent="0.35">
      <c r="A30" s="7" t="s">
        <v>45</v>
      </c>
      <c r="B30" s="9" t="s">
        <v>47</v>
      </c>
      <c r="J30" s="27" t="s">
        <v>95</v>
      </c>
      <c r="K30" s="24"/>
      <c r="L30" s="50">
        <f>IF(J30="Yes",AD30,0)</f>
        <v>0</v>
      </c>
      <c r="M30" s="18"/>
      <c r="N30" s="18"/>
      <c r="O30" s="18"/>
      <c r="P30" s="18"/>
      <c r="Q30" s="18"/>
      <c r="R30" s="18"/>
      <c r="S30" s="18"/>
      <c r="T30" s="18"/>
      <c r="U30" s="18"/>
      <c r="V30" s="18"/>
      <c r="W30" s="18"/>
      <c r="X30" s="18"/>
      <c r="Y30" s="18"/>
      <c r="Z30" s="18"/>
      <c r="AD30">
        <f>IF(K30="Very Low",1,IF(K30="Low",2,IF(K30="Medium",3,IF(K30="High",4,IF(K30="Very High",5,0)))))</f>
        <v>0</v>
      </c>
    </row>
    <row r="31" spans="1:30" ht="15" thickBot="1" x14ac:dyDescent="0.35">
      <c r="A31" s="7" t="s">
        <v>46</v>
      </c>
      <c r="B31" s="9" t="s">
        <v>48</v>
      </c>
      <c r="J31" s="27" t="s">
        <v>94</v>
      </c>
      <c r="K31" s="24" t="s">
        <v>85</v>
      </c>
      <c r="L31" s="53">
        <f>IF(J31="Yes",AD31*2,0)</f>
        <v>4</v>
      </c>
      <c r="M31" s="18"/>
      <c r="N31" s="18"/>
      <c r="O31" s="18"/>
      <c r="P31" s="18"/>
      <c r="Q31" s="18"/>
      <c r="R31" s="18"/>
      <c r="S31" s="18"/>
      <c r="T31" s="18"/>
      <c r="U31" s="18"/>
      <c r="V31" s="18"/>
      <c r="W31" s="18"/>
      <c r="X31" s="18"/>
      <c r="Y31" s="18"/>
      <c r="Z31" s="18"/>
      <c r="AD31">
        <f>IF(K31="Very Low",1,IF(K31="Low",2,IF(K31="Medium",3,IF(K31="High",4,IF(K31="Very High",5,0)))))</f>
        <v>2</v>
      </c>
    </row>
    <row r="32" spans="1:30" x14ac:dyDescent="0.3">
      <c r="A32" s="7"/>
      <c r="J32" s="3"/>
      <c r="L32" s="7"/>
      <c r="M32" s="18"/>
      <c r="N32" s="18"/>
      <c r="O32" s="18"/>
      <c r="P32" s="18"/>
      <c r="Q32" s="18"/>
      <c r="R32" s="18"/>
      <c r="S32" s="18"/>
      <c r="T32" s="18"/>
      <c r="U32" s="18"/>
      <c r="V32" s="18"/>
      <c r="W32" s="18"/>
      <c r="X32" s="18"/>
      <c r="Y32" s="18"/>
      <c r="Z32" s="18"/>
    </row>
    <row r="33" spans="1:30" ht="15" thickBot="1" x14ac:dyDescent="0.35">
      <c r="A33" s="7">
        <v>5</v>
      </c>
      <c r="B33" s="8" t="s">
        <v>158</v>
      </c>
      <c r="J33" s="3"/>
      <c r="L33" s="7"/>
      <c r="M33" s="18"/>
      <c r="N33" s="18"/>
      <c r="O33" s="18"/>
      <c r="P33" s="18"/>
      <c r="Q33" s="18"/>
      <c r="R33" s="18"/>
      <c r="S33" s="18"/>
      <c r="T33" s="18"/>
      <c r="U33" s="18"/>
      <c r="V33" s="18"/>
      <c r="W33" s="18"/>
      <c r="X33" s="18"/>
      <c r="Y33" s="18"/>
      <c r="Z33" s="18"/>
    </row>
    <row r="34" spans="1:30" x14ac:dyDescent="0.3">
      <c r="A34" s="7"/>
      <c r="F34" s="139" t="s">
        <v>26</v>
      </c>
      <c r="G34" s="140"/>
      <c r="H34" s="139" t="s">
        <v>20</v>
      </c>
      <c r="I34" s="140"/>
      <c r="J34" s="73" t="s">
        <v>28</v>
      </c>
      <c r="L34" s="7"/>
      <c r="M34" s="18"/>
      <c r="N34" s="18"/>
      <c r="O34" s="18"/>
      <c r="P34" s="18"/>
      <c r="Q34" s="18"/>
      <c r="R34" s="18"/>
      <c r="S34" s="18"/>
      <c r="T34" s="18"/>
      <c r="U34" s="18"/>
      <c r="V34" s="18"/>
      <c r="W34" s="18"/>
      <c r="X34" s="18"/>
      <c r="Y34" s="18"/>
      <c r="Z34" s="18"/>
    </row>
    <row r="35" spans="1:30" x14ac:dyDescent="0.3">
      <c r="A35" s="7"/>
      <c r="F35" s="141"/>
      <c r="G35" s="142"/>
      <c r="H35" s="141" t="s">
        <v>21</v>
      </c>
      <c r="I35" s="142"/>
      <c r="J35" s="23" t="s">
        <v>27</v>
      </c>
      <c r="L35" s="7"/>
      <c r="M35" s="18"/>
      <c r="N35" s="18"/>
      <c r="O35" s="18"/>
      <c r="P35" s="18"/>
      <c r="Q35" s="18"/>
      <c r="R35" s="18"/>
      <c r="S35" s="18"/>
      <c r="T35" s="18"/>
      <c r="U35" s="18"/>
      <c r="V35" s="18"/>
      <c r="W35" s="18"/>
      <c r="X35" s="18"/>
      <c r="Y35" s="18"/>
      <c r="Z35" s="18"/>
    </row>
    <row r="36" spans="1:30" ht="15" thickBot="1" x14ac:dyDescent="0.35">
      <c r="A36" s="7"/>
      <c r="F36" s="143" t="s">
        <v>34</v>
      </c>
      <c r="G36" s="144"/>
      <c r="H36" s="143" t="s">
        <v>34</v>
      </c>
      <c r="I36" s="145"/>
      <c r="J36" s="74" t="s">
        <v>74</v>
      </c>
      <c r="L36" s="7"/>
      <c r="M36" s="18"/>
      <c r="N36" s="18"/>
      <c r="O36" s="18"/>
      <c r="P36" s="18"/>
      <c r="Q36" s="18"/>
      <c r="R36" s="18"/>
      <c r="S36" s="18"/>
      <c r="T36" s="18"/>
      <c r="U36" s="18"/>
      <c r="V36" s="18"/>
      <c r="W36" s="18"/>
      <c r="X36" s="18"/>
      <c r="Y36" s="18"/>
      <c r="Z36" s="18"/>
    </row>
    <row r="37" spans="1:30" ht="15" thickBot="1" x14ac:dyDescent="0.35">
      <c r="A37" s="7" t="s">
        <v>12</v>
      </c>
      <c r="B37" s="9" t="s">
        <v>14</v>
      </c>
      <c r="F37" s="117" t="s">
        <v>94</v>
      </c>
      <c r="G37" s="118"/>
      <c r="H37" s="117" t="s">
        <v>94</v>
      </c>
      <c r="I37" s="118"/>
      <c r="J37" s="13">
        <v>12</v>
      </c>
      <c r="K37" s="24" t="s">
        <v>85</v>
      </c>
      <c r="L37" s="51">
        <f>AB37+AC37</f>
        <v>24</v>
      </c>
      <c r="M37" s="18"/>
      <c r="N37" s="82"/>
      <c r="O37" s="18"/>
      <c r="P37" s="18"/>
      <c r="Q37" s="18"/>
      <c r="R37" s="18"/>
      <c r="S37" s="18"/>
      <c r="T37" s="18"/>
      <c r="U37" s="18"/>
      <c r="V37" s="18"/>
      <c r="W37" s="18"/>
      <c r="X37" s="18"/>
      <c r="Y37" s="18"/>
      <c r="Z37" s="18"/>
      <c r="AB37" s="7">
        <f>IF(F37="Yes",AD37*J37,0)</f>
        <v>24</v>
      </c>
      <c r="AC37" s="7">
        <f>IF(H37="No",AD37*J37,0)</f>
        <v>0</v>
      </c>
      <c r="AD37">
        <f t="shared" ref="AD37:AD43" si="1">IF(K37="Very Low",1,IF(K37="Low",2,IF(K37="Medium",3,IF(K37="High",4,IF(K37="Very High",5,0)))))</f>
        <v>2</v>
      </c>
    </row>
    <row r="38" spans="1:30" ht="15" thickBot="1" x14ac:dyDescent="0.35">
      <c r="A38" s="7" t="s">
        <v>13</v>
      </c>
      <c r="B38" s="9" t="s">
        <v>15</v>
      </c>
      <c r="F38" s="117" t="s">
        <v>95</v>
      </c>
      <c r="G38" s="118"/>
      <c r="H38" s="117"/>
      <c r="I38" s="118"/>
      <c r="J38" s="12"/>
      <c r="K38" s="24"/>
      <c r="L38" s="50">
        <f t="shared" ref="L38:L41" si="2">AB38+AC38</f>
        <v>0</v>
      </c>
      <c r="M38" s="18"/>
      <c r="N38" s="18"/>
      <c r="O38" s="18"/>
      <c r="P38" s="18"/>
      <c r="Q38" s="18"/>
      <c r="R38" s="18"/>
      <c r="S38" s="18"/>
      <c r="T38" s="18"/>
      <c r="U38" s="18"/>
      <c r="V38" s="18"/>
      <c r="W38" s="18"/>
      <c r="X38" s="18"/>
      <c r="Y38" s="18"/>
      <c r="Z38" s="18"/>
      <c r="AB38" s="7">
        <f>IF(F38="Yes",AD38*J38,0)</f>
        <v>0</v>
      </c>
      <c r="AC38" s="7">
        <f>IF(H38="No",AD38*J38,0)</f>
        <v>0</v>
      </c>
      <c r="AD38">
        <f t="shared" si="1"/>
        <v>0</v>
      </c>
    </row>
    <row r="39" spans="1:30" ht="15" thickBot="1" x14ac:dyDescent="0.35">
      <c r="A39" s="7" t="s">
        <v>17</v>
      </c>
      <c r="B39" s="9" t="s">
        <v>25</v>
      </c>
      <c r="F39" s="117" t="s">
        <v>95</v>
      </c>
      <c r="G39" s="118"/>
      <c r="H39" s="117"/>
      <c r="I39" s="118"/>
      <c r="J39" s="14"/>
      <c r="K39" s="24"/>
      <c r="L39" s="52">
        <f t="shared" si="2"/>
        <v>0</v>
      </c>
      <c r="M39" s="18"/>
      <c r="N39" s="18"/>
      <c r="O39" s="18"/>
      <c r="P39" s="18"/>
      <c r="Q39" s="18"/>
      <c r="R39" s="18"/>
      <c r="S39" s="18"/>
      <c r="T39" s="18"/>
      <c r="U39" s="18"/>
      <c r="V39" s="18"/>
      <c r="W39" s="18"/>
      <c r="X39" s="18"/>
      <c r="Y39" s="18"/>
      <c r="Z39" s="18"/>
      <c r="AB39" s="7">
        <f>IF(F39="Yes",AD39*J39,0)</f>
        <v>0</v>
      </c>
      <c r="AC39" s="7">
        <f>IF(H39="No",AD39*J39,0)</f>
        <v>0</v>
      </c>
      <c r="AD39">
        <f t="shared" si="1"/>
        <v>0</v>
      </c>
    </row>
    <row r="40" spans="1:30" ht="15" thickBot="1" x14ac:dyDescent="0.35">
      <c r="A40" s="7" t="s">
        <v>18</v>
      </c>
      <c r="B40" s="9" t="s">
        <v>16</v>
      </c>
      <c r="F40" s="117" t="s">
        <v>94</v>
      </c>
      <c r="G40" s="118"/>
      <c r="H40" s="117" t="s">
        <v>94</v>
      </c>
      <c r="I40" s="118"/>
      <c r="J40" s="12">
        <v>2</v>
      </c>
      <c r="K40" s="24" t="s">
        <v>118</v>
      </c>
      <c r="L40" s="50">
        <f t="shared" si="2"/>
        <v>10</v>
      </c>
      <c r="M40" s="18"/>
      <c r="N40" s="18" t="s">
        <v>166</v>
      </c>
      <c r="O40" s="18"/>
      <c r="P40" s="18"/>
      <c r="Q40" s="18"/>
      <c r="R40" s="18"/>
      <c r="S40" s="18"/>
      <c r="T40" s="18"/>
      <c r="U40" s="18"/>
      <c r="V40" s="18"/>
      <c r="W40" s="18"/>
      <c r="X40" s="18"/>
      <c r="Y40" s="18"/>
      <c r="Z40" s="18"/>
      <c r="AB40" s="7">
        <f>IF(F40="Yes",AD40*J40,0)</f>
        <v>10</v>
      </c>
      <c r="AC40" s="7">
        <f>IF(H40="No",AD40*J40,0)</f>
        <v>0</v>
      </c>
      <c r="AD40">
        <f t="shared" si="1"/>
        <v>5</v>
      </c>
    </row>
    <row r="41" spans="1:30" ht="15" thickBot="1" x14ac:dyDescent="0.35">
      <c r="A41" s="7" t="s">
        <v>19</v>
      </c>
      <c r="B41" s="9" t="s">
        <v>167</v>
      </c>
      <c r="F41" s="117" t="s">
        <v>94</v>
      </c>
      <c r="G41" s="118"/>
      <c r="H41" s="117" t="s">
        <v>94</v>
      </c>
      <c r="I41" s="118"/>
      <c r="J41" s="12">
        <v>4</v>
      </c>
      <c r="K41" s="24" t="s">
        <v>109</v>
      </c>
      <c r="L41" s="52">
        <f t="shared" si="2"/>
        <v>4</v>
      </c>
      <c r="M41" s="18"/>
      <c r="N41" s="18" t="s">
        <v>168</v>
      </c>
      <c r="O41" s="18"/>
      <c r="P41" s="18"/>
      <c r="Q41" s="18"/>
      <c r="R41" s="18"/>
      <c r="S41" s="18"/>
      <c r="T41" s="18"/>
      <c r="U41" s="18"/>
      <c r="V41" s="18"/>
      <c r="W41" s="18"/>
      <c r="X41" s="18"/>
      <c r="Y41" s="18"/>
      <c r="Z41" s="18"/>
      <c r="AB41" s="7">
        <f>IF(F41="Yes",AD41*J41,0)</f>
        <v>4</v>
      </c>
      <c r="AC41" s="7">
        <f>IF(H41="No",AD41*J41,0)</f>
        <v>0</v>
      </c>
      <c r="AD41">
        <f t="shared" si="1"/>
        <v>1</v>
      </c>
    </row>
    <row r="42" spans="1:30" ht="15" thickBot="1" x14ac:dyDescent="0.35">
      <c r="A42" s="7" t="s">
        <v>43</v>
      </c>
      <c r="B42" s="9" t="s">
        <v>39</v>
      </c>
      <c r="F42" s="117" t="s">
        <v>95</v>
      </c>
      <c r="G42" s="118"/>
      <c r="H42" s="117"/>
      <c r="I42" s="118"/>
      <c r="J42" s="15"/>
      <c r="K42" s="24"/>
      <c r="L42" s="50">
        <f>AB42+AC42</f>
        <v>0</v>
      </c>
      <c r="M42" s="18"/>
      <c r="N42" s="18"/>
      <c r="O42" s="18"/>
      <c r="P42" s="18"/>
      <c r="Q42" s="18"/>
      <c r="R42" s="18"/>
      <c r="S42" s="18"/>
      <c r="T42" s="18"/>
      <c r="U42" s="18"/>
      <c r="V42" s="18"/>
      <c r="W42" s="18"/>
      <c r="X42" s="18"/>
      <c r="Y42" s="18"/>
      <c r="Z42" s="18"/>
      <c r="AB42" s="7">
        <f>IF(F42="Yes",AD42*J42*3,0)</f>
        <v>0</v>
      </c>
      <c r="AC42" s="7">
        <f>IF(H42="No",AD42*J42*3,0)</f>
        <v>0</v>
      </c>
      <c r="AD42">
        <f t="shared" si="1"/>
        <v>0</v>
      </c>
    </row>
    <row r="43" spans="1:30" ht="15" thickBot="1" x14ac:dyDescent="0.35">
      <c r="A43" s="7" t="s">
        <v>163</v>
      </c>
      <c r="B43" s="9" t="s">
        <v>164</v>
      </c>
      <c r="F43" s="117" t="s">
        <v>95</v>
      </c>
      <c r="G43" s="118"/>
      <c r="H43" s="117"/>
      <c r="I43" s="118"/>
      <c r="J43" s="12"/>
      <c r="K43" s="24"/>
      <c r="L43" s="50">
        <f t="shared" ref="L43" si="3">AB43+AC43</f>
        <v>0</v>
      </c>
      <c r="M43" s="18"/>
      <c r="N43" s="18"/>
      <c r="O43" s="18"/>
      <c r="P43" s="18"/>
      <c r="Q43" s="18"/>
      <c r="R43" s="18"/>
      <c r="S43" s="18"/>
      <c r="T43" s="18"/>
      <c r="U43" s="18"/>
      <c r="V43" s="18"/>
      <c r="W43" s="18"/>
      <c r="X43" s="18"/>
      <c r="Y43" s="18"/>
      <c r="Z43" s="18"/>
      <c r="AB43" s="7">
        <f>IF(F43="Yes",AD43*J43,0)</f>
        <v>0</v>
      </c>
      <c r="AC43" s="7">
        <f>IF(H43="No",AD43*J43,0)</f>
        <v>0</v>
      </c>
      <c r="AD43">
        <f t="shared" si="1"/>
        <v>0</v>
      </c>
    </row>
    <row r="44" spans="1:30" x14ac:dyDescent="0.3">
      <c r="A44" s="7"/>
      <c r="B44" t="s">
        <v>165</v>
      </c>
      <c r="E44" s="4"/>
      <c r="F44" s="4"/>
      <c r="G44" s="6"/>
      <c r="H44" s="6"/>
      <c r="J44" s="3"/>
      <c r="L44" s="7"/>
      <c r="M44" s="18"/>
      <c r="N44" s="18"/>
      <c r="O44" s="18"/>
      <c r="P44" s="18"/>
      <c r="Q44" s="18"/>
      <c r="R44" s="18"/>
      <c r="S44" s="18"/>
      <c r="T44" s="18"/>
      <c r="U44" s="18"/>
      <c r="V44" s="18"/>
      <c r="W44" s="18"/>
      <c r="X44" s="18"/>
      <c r="Y44" s="18"/>
      <c r="Z44" s="18"/>
      <c r="AC44" s="7"/>
    </row>
    <row r="45" spans="1:30" x14ac:dyDescent="0.3">
      <c r="A45" s="7"/>
      <c r="E45" s="4"/>
      <c r="F45" s="4"/>
      <c r="G45" s="6"/>
      <c r="H45" s="6"/>
      <c r="J45" s="3"/>
      <c r="L45" s="7"/>
      <c r="M45" s="18"/>
      <c r="N45" s="18"/>
      <c r="O45" s="18"/>
      <c r="P45" s="18"/>
      <c r="Q45" s="18"/>
      <c r="R45" s="18"/>
      <c r="S45" s="18"/>
      <c r="T45" s="18"/>
      <c r="U45" s="18"/>
      <c r="V45" s="18"/>
      <c r="W45" s="18"/>
      <c r="X45" s="18"/>
      <c r="Y45" s="18"/>
      <c r="Z45" s="18"/>
      <c r="AC45" s="7"/>
    </row>
    <row r="46" spans="1:30" ht="15" thickBot="1" x14ac:dyDescent="0.35">
      <c r="A46" s="7">
        <v>6</v>
      </c>
      <c r="B46" s="8" t="s">
        <v>113</v>
      </c>
      <c r="J46" s="3"/>
      <c r="L46" s="7"/>
      <c r="M46" s="18"/>
      <c r="N46" s="18"/>
      <c r="O46" s="18"/>
      <c r="P46" s="18"/>
      <c r="Q46" s="18"/>
      <c r="R46" s="18"/>
      <c r="S46" s="18"/>
      <c r="T46" s="18"/>
      <c r="U46" s="18"/>
      <c r="V46" s="18"/>
      <c r="W46" s="18"/>
      <c r="X46" s="18"/>
      <c r="Y46" s="18"/>
      <c r="Z46" s="18"/>
    </row>
    <row r="47" spans="1:30" ht="15" thickBot="1" x14ac:dyDescent="0.35">
      <c r="A47" s="7" t="s">
        <v>40</v>
      </c>
      <c r="B47" s="9" t="s">
        <v>24</v>
      </c>
      <c r="J47" s="27" t="s">
        <v>95</v>
      </c>
      <c r="K47" s="24"/>
      <c r="L47" s="51">
        <f>IF(J47="Yes",AD47,0)</f>
        <v>0</v>
      </c>
      <c r="M47" s="18"/>
      <c r="N47" s="18"/>
      <c r="O47" s="18"/>
      <c r="P47" s="18"/>
      <c r="Q47" s="18"/>
      <c r="R47" s="18"/>
      <c r="S47" s="18"/>
      <c r="T47" s="18"/>
      <c r="U47" s="18"/>
      <c r="V47" s="18"/>
      <c r="W47" s="18"/>
      <c r="X47" s="18"/>
      <c r="Y47" s="18"/>
      <c r="Z47" s="18"/>
      <c r="AD47">
        <f>IF(K47="Very Low",1,IF(K47="Low",2,IF(K47="Medium",3,IF(K47="High",4,IF(K47="Very High",5,0)))))</f>
        <v>0</v>
      </c>
    </row>
    <row r="48" spans="1:30" ht="15" thickBot="1" x14ac:dyDescent="0.35">
      <c r="A48" s="7" t="s">
        <v>41</v>
      </c>
      <c r="B48" s="9" t="s">
        <v>42</v>
      </c>
      <c r="J48" s="27"/>
      <c r="K48" s="24"/>
      <c r="L48" s="50">
        <f>IF(J48="Yes",AD48,0)</f>
        <v>0</v>
      </c>
      <c r="M48" s="18"/>
      <c r="N48" s="18"/>
      <c r="O48" s="18"/>
      <c r="P48" s="18"/>
      <c r="Q48" s="18"/>
      <c r="R48" s="18"/>
      <c r="S48" s="18"/>
      <c r="T48" s="18"/>
      <c r="U48" s="18"/>
      <c r="V48" s="18"/>
      <c r="W48" s="18"/>
      <c r="X48" s="18"/>
      <c r="Y48" s="18"/>
      <c r="Z48" s="18"/>
      <c r="AD48">
        <f>IF(K48="Very Low",1,IF(K48="Low",2,IF(K48="Medium",3,IF(K48="High",4,IF(K48="Very High",5,0)))))</f>
        <v>0</v>
      </c>
    </row>
    <row r="49" spans="1:30" ht="15" thickBot="1" x14ac:dyDescent="0.35">
      <c r="A49" s="7" t="s">
        <v>62</v>
      </c>
      <c r="B49" s="39" t="s">
        <v>151</v>
      </c>
      <c r="C49" s="18"/>
      <c r="D49" s="18"/>
      <c r="E49" s="18"/>
      <c r="F49" s="18"/>
      <c r="G49" s="18"/>
      <c r="H49" s="18"/>
      <c r="I49" s="18"/>
      <c r="J49" s="29" t="s">
        <v>95</v>
      </c>
      <c r="K49" s="24"/>
      <c r="L49" s="50">
        <f>IF(J49="Yes",AD49,0)</f>
        <v>0</v>
      </c>
      <c r="M49" s="18"/>
      <c r="N49" s="18"/>
      <c r="O49" s="18"/>
      <c r="P49" s="18"/>
      <c r="Q49" s="18"/>
      <c r="R49" s="18"/>
      <c r="S49" s="18"/>
      <c r="T49" s="18"/>
      <c r="U49" s="18"/>
      <c r="V49" s="18"/>
      <c r="W49" s="18"/>
      <c r="X49" s="18"/>
      <c r="Y49" s="18"/>
      <c r="Z49" s="18"/>
      <c r="AD49">
        <f>IF(K49="Very Low",1,IF(K49="Low",2,IF(K49="Medium",3,IF(K49="High",4,IF(K49="Very High",5,0)))))</f>
        <v>0</v>
      </c>
    </row>
    <row r="50" spans="1:30" ht="15" thickBot="1" x14ac:dyDescent="0.35">
      <c r="A50" s="7" t="s">
        <v>150</v>
      </c>
      <c r="B50" s="39" t="s">
        <v>155</v>
      </c>
      <c r="C50" s="18"/>
      <c r="D50" s="18"/>
      <c r="E50" s="18"/>
      <c r="F50" s="18"/>
      <c r="G50" s="18"/>
      <c r="H50" s="18"/>
      <c r="I50" s="18"/>
      <c r="J50" s="29" t="s">
        <v>95</v>
      </c>
      <c r="K50" s="24"/>
      <c r="L50" s="50">
        <f>IF(J50="Yes",AD50,0)</f>
        <v>0</v>
      </c>
      <c r="M50" s="18"/>
      <c r="N50" s="18"/>
      <c r="O50" s="18"/>
      <c r="P50" s="18"/>
      <c r="Q50" s="18"/>
      <c r="R50" s="18"/>
      <c r="S50" s="18"/>
      <c r="T50" s="18"/>
      <c r="U50" s="18"/>
      <c r="V50" s="18"/>
      <c r="W50" s="18"/>
      <c r="X50" s="18"/>
      <c r="Y50" s="18"/>
      <c r="Z50" s="18"/>
      <c r="AD50">
        <f>IF(K50="Very Low",1,IF(K50="Low",2,IF(K50="Medium",3,IF(K50="High",4,IF(K50="Very High",5,0)))))</f>
        <v>0</v>
      </c>
    </row>
    <row r="51" spans="1:30" ht="15" thickBot="1" x14ac:dyDescent="0.35">
      <c r="A51" s="7" t="s">
        <v>154</v>
      </c>
      <c r="B51" s="40" t="s">
        <v>116</v>
      </c>
      <c r="C51" s="41"/>
      <c r="D51" s="41"/>
      <c r="E51" s="41"/>
      <c r="F51" s="41"/>
      <c r="G51" s="41"/>
      <c r="H51" s="41"/>
      <c r="I51" s="18"/>
      <c r="J51" s="29"/>
      <c r="K51" s="24"/>
      <c r="L51" s="53">
        <f>IF(J51="Yes",AD51,0)</f>
        <v>0</v>
      </c>
      <c r="M51" s="18"/>
      <c r="N51" s="18"/>
      <c r="O51" s="18"/>
      <c r="P51" s="18"/>
      <c r="Q51" s="18"/>
      <c r="R51" s="18"/>
      <c r="S51" s="18"/>
      <c r="T51" s="18"/>
      <c r="U51" s="18"/>
      <c r="V51" s="18"/>
      <c r="W51" s="18"/>
      <c r="X51" s="18"/>
      <c r="Y51" s="18"/>
      <c r="Z51" s="18"/>
      <c r="AD51">
        <f>IF(K51="Very Low",1,IF(K51="Low",2,IF(K51="Medium",3,IF(K51="High",4,IF(K51="Very High",5,0)))))</f>
        <v>0</v>
      </c>
    </row>
    <row r="52" spans="1:30" x14ac:dyDescent="0.3">
      <c r="A52" s="7"/>
      <c r="B52" s="40" t="s">
        <v>149</v>
      </c>
      <c r="C52" s="41"/>
      <c r="D52" s="41"/>
      <c r="E52" s="41"/>
      <c r="F52" s="41"/>
      <c r="G52" s="41"/>
      <c r="H52" s="41"/>
      <c r="I52" s="18"/>
      <c r="J52" s="32"/>
      <c r="K52" s="6"/>
      <c r="L52" s="7"/>
      <c r="M52" s="18"/>
      <c r="N52" s="18"/>
      <c r="O52" s="18"/>
      <c r="P52" s="18"/>
      <c r="Q52" s="18"/>
      <c r="R52" s="18"/>
      <c r="S52" s="18"/>
      <c r="T52" s="18"/>
      <c r="U52" s="18"/>
      <c r="V52" s="18"/>
      <c r="W52" s="18"/>
      <c r="X52" s="18"/>
      <c r="Y52" s="18"/>
      <c r="Z52" s="18"/>
    </row>
    <row r="53" spans="1:30" ht="15" thickBot="1" x14ac:dyDescent="0.35">
      <c r="A53" s="7"/>
      <c r="E53" s="4"/>
      <c r="F53" s="4"/>
      <c r="G53" s="6"/>
      <c r="H53" s="6"/>
      <c r="J53" s="30"/>
      <c r="K53" s="4"/>
      <c r="L53" s="7"/>
      <c r="M53" s="18"/>
      <c r="N53" s="18"/>
      <c r="O53" s="18"/>
      <c r="P53" s="18"/>
      <c r="Q53" s="18"/>
      <c r="R53" s="18"/>
      <c r="S53" s="18"/>
      <c r="T53" s="18"/>
      <c r="U53" s="18"/>
      <c r="V53" s="18"/>
      <c r="W53" s="18"/>
      <c r="X53" s="18"/>
      <c r="Y53" s="18"/>
      <c r="Z53" s="18"/>
    </row>
    <row r="54" spans="1:30" ht="15" thickBot="1" x14ac:dyDescent="0.35">
      <c r="A54" s="7">
        <v>7</v>
      </c>
      <c r="B54" s="8" t="s">
        <v>37</v>
      </c>
      <c r="J54" s="27" t="s">
        <v>94</v>
      </c>
      <c r="K54" s="24" t="s">
        <v>109</v>
      </c>
      <c r="L54" s="50">
        <f>IF(J54="Yes",AD54,0)</f>
        <v>1</v>
      </c>
      <c r="M54" s="18"/>
      <c r="N54" s="18"/>
      <c r="O54" s="18"/>
      <c r="P54" s="18"/>
      <c r="Q54" s="18"/>
      <c r="R54" s="18"/>
      <c r="S54" s="18"/>
      <c r="T54" s="18"/>
      <c r="U54" s="18"/>
      <c r="V54" s="18"/>
      <c r="W54" s="18"/>
      <c r="X54" s="18"/>
      <c r="Y54" s="18"/>
      <c r="Z54" s="18"/>
      <c r="AD54">
        <f>IF(K54="Very Low",1,IF(K54="Low",2,IF(K54="Medium",3,IF(K54="High",4,IF(K54="Very High",5,0)))))</f>
        <v>1</v>
      </c>
    </row>
    <row r="55" spans="1:30" x14ac:dyDescent="0.3">
      <c r="A55" s="2"/>
      <c r="B55" t="s">
        <v>29</v>
      </c>
      <c r="J55" s="30"/>
      <c r="L55" s="7"/>
      <c r="M55" s="18"/>
      <c r="N55" s="18"/>
      <c r="O55" s="18"/>
      <c r="P55" s="18"/>
      <c r="Q55" s="18"/>
      <c r="R55" s="18"/>
      <c r="S55" s="18"/>
      <c r="T55" s="18"/>
      <c r="U55" s="18"/>
      <c r="V55" s="18"/>
      <c r="W55" s="18"/>
      <c r="X55" s="18"/>
      <c r="Y55" s="18"/>
      <c r="Z55" s="18"/>
    </row>
    <row r="56" spans="1:30" x14ac:dyDescent="0.3">
      <c r="A56" s="2"/>
      <c r="B56" s="163" t="s">
        <v>169</v>
      </c>
      <c r="C56" s="163"/>
      <c r="D56" s="163"/>
      <c r="E56" s="163"/>
      <c r="F56" s="163"/>
      <c r="G56" s="163"/>
      <c r="H56" s="163"/>
      <c r="I56" s="163"/>
      <c r="J56" s="163"/>
      <c r="K56" s="20"/>
      <c r="L56" s="7"/>
      <c r="M56" s="18"/>
      <c r="N56" s="18"/>
      <c r="O56" s="18"/>
      <c r="P56" s="18"/>
      <c r="Q56" s="18"/>
      <c r="R56" s="18"/>
      <c r="S56" s="18"/>
      <c r="T56" s="18"/>
      <c r="U56" s="18"/>
      <c r="V56" s="18"/>
      <c r="W56" s="18"/>
      <c r="X56" s="18"/>
      <c r="Y56" s="18"/>
      <c r="Z56" s="18"/>
    </row>
    <row r="57" spans="1:30" x14ac:dyDescent="0.3">
      <c r="A57" s="2"/>
      <c r="B57" s="163"/>
      <c r="C57" s="163"/>
      <c r="D57" s="163"/>
      <c r="E57" s="163"/>
      <c r="F57" s="163"/>
      <c r="G57" s="163"/>
      <c r="H57" s="163"/>
      <c r="I57" s="163"/>
      <c r="J57" s="163"/>
      <c r="K57" s="20"/>
      <c r="L57" s="7"/>
      <c r="M57" s="18"/>
      <c r="N57" s="18"/>
      <c r="O57" s="18"/>
      <c r="P57" s="18"/>
      <c r="Q57" s="18"/>
      <c r="R57" s="18"/>
      <c r="S57" s="18"/>
      <c r="T57" s="18"/>
      <c r="U57" s="18"/>
      <c r="V57" s="18"/>
      <c r="W57" s="18"/>
      <c r="X57" s="18"/>
      <c r="Y57" s="18"/>
      <c r="Z57" s="18"/>
    </row>
    <row r="58" spans="1:30" x14ac:dyDescent="0.3">
      <c r="B58" s="163"/>
      <c r="C58" s="163"/>
      <c r="D58" s="163"/>
      <c r="E58" s="163"/>
      <c r="F58" s="163"/>
      <c r="G58" s="163"/>
      <c r="H58" s="163"/>
      <c r="I58" s="163"/>
      <c r="J58" s="163"/>
      <c r="K58" s="20"/>
      <c r="L58" s="7"/>
      <c r="M58" s="18"/>
      <c r="N58" s="18"/>
      <c r="O58" s="18"/>
      <c r="P58" s="18"/>
      <c r="Q58" s="18"/>
      <c r="R58" s="18"/>
      <c r="S58" s="18"/>
      <c r="T58" s="18"/>
      <c r="U58" s="18"/>
      <c r="V58" s="18"/>
      <c r="W58" s="18"/>
      <c r="X58" s="18"/>
      <c r="Y58" s="18"/>
      <c r="Z58" s="18"/>
    </row>
    <row r="59" spans="1:30" ht="15" thickBot="1" x14ac:dyDescent="0.35">
      <c r="A59" s="7">
        <v>8</v>
      </c>
      <c r="B59" s="8" t="s">
        <v>56</v>
      </c>
      <c r="J59" s="30"/>
      <c r="L59" s="7"/>
      <c r="M59" s="18"/>
      <c r="N59" s="18"/>
      <c r="O59" s="18"/>
      <c r="P59" s="18"/>
      <c r="Q59" s="18"/>
      <c r="R59" s="18"/>
      <c r="S59" s="18"/>
      <c r="T59" s="18"/>
      <c r="U59" s="18"/>
      <c r="V59" s="18"/>
      <c r="W59" s="18"/>
      <c r="X59" s="18"/>
      <c r="Y59" s="18"/>
      <c r="Z59" s="18"/>
    </row>
    <row r="60" spans="1:30" ht="15" thickBot="1" x14ac:dyDescent="0.35">
      <c r="A60" s="7" t="s">
        <v>30</v>
      </c>
      <c r="B60" s="9" t="s">
        <v>57</v>
      </c>
      <c r="J60" s="31" t="s">
        <v>95</v>
      </c>
      <c r="K60" s="24"/>
      <c r="L60" s="51">
        <f>IF(J60="Yes",AD60,0)</f>
        <v>0</v>
      </c>
      <c r="M60" s="18" t="s">
        <v>170</v>
      </c>
      <c r="N60" s="18"/>
      <c r="O60" s="18"/>
      <c r="P60" s="18"/>
      <c r="Q60" s="18"/>
      <c r="R60" s="18"/>
      <c r="S60" s="18"/>
      <c r="T60" s="18"/>
      <c r="U60" s="18"/>
      <c r="V60" s="18"/>
      <c r="W60" s="18"/>
      <c r="X60" s="18"/>
      <c r="Y60" s="18"/>
      <c r="Z60" s="18"/>
      <c r="AD60">
        <f>IF(K60="Very Low",1,IF(K60="Low",2,IF(K60="Medium",3,IF(K60="High",4,IF(K60="Very High",5,0)))))</f>
        <v>0</v>
      </c>
    </row>
    <row r="61" spans="1:30" ht="15" thickBot="1" x14ac:dyDescent="0.35">
      <c r="A61" s="7" t="s">
        <v>31</v>
      </c>
      <c r="B61" s="9" t="s">
        <v>10</v>
      </c>
      <c r="J61" s="27"/>
      <c r="K61" s="24"/>
      <c r="L61" s="50">
        <f>IF(J61="Yes",AD61,0)</f>
        <v>0</v>
      </c>
      <c r="M61" s="18"/>
      <c r="N61" s="18"/>
      <c r="O61" s="18"/>
      <c r="P61" s="18"/>
      <c r="Q61" s="18"/>
      <c r="R61" s="18"/>
      <c r="S61" s="18"/>
      <c r="T61" s="18"/>
      <c r="U61" s="18"/>
      <c r="V61" s="18"/>
      <c r="W61" s="18"/>
      <c r="X61" s="18"/>
      <c r="Y61" s="18"/>
      <c r="Z61" s="18"/>
      <c r="AD61">
        <f>IF(K61="Very Low",1,IF(K61="Low",2,IF(K61="Medium",3,IF(K61="High",4,IF(K61="Very High",5,0)))))</f>
        <v>0</v>
      </c>
    </row>
    <row r="62" spans="1:30" ht="15" thickBot="1" x14ac:dyDescent="0.35">
      <c r="A62" s="7" t="s">
        <v>58</v>
      </c>
      <c r="B62" s="9" t="s">
        <v>59</v>
      </c>
      <c r="J62" s="29" t="s">
        <v>95</v>
      </c>
      <c r="K62" s="24"/>
      <c r="L62" s="53">
        <f>IF(J62="Yes",AD62,0)</f>
        <v>0</v>
      </c>
      <c r="M62" s="18"/>
      <c r="N62" s="18"/>
      <c r="O62" s="18"/>
      <c r="P62" s="18"/>
      <c r="Q62" s="18"/>
      <c r="R62" s="18"/>
      <c r="S62" s="18"/>
      <c r="T62" s="18"/>
      <c r="U62" s="18"/>
      <c r="V62" s="18"/>
      <c r="W62" s="18"/>
      <c r="X62" s="18"/>
      <c r="Y62" s="18"/>
      <c r="Z62" s="18"/>
      <c r="AD62">
        <f>IF(K62="Very Low",1,IF(K62="Low",2,IF(K62="Medium",3,IF(K62="High",4,IF(K62="Very High",5,0)))))</f>
        <v>0</v>
      </c>
    </row>
    <row r="63" spans="1:30" x14ac:dyDescent="0.3">
      <c r="A63" s="7"/>
      <c r="J63" s="30"/>
      <c r="L63" s="7"/>
      <c r="M63" s="18"/>
      <c r="N63" s="18"/>
      <c r="O63" s="18"/>
      <c r="P63" s="18"/>
      <c r="Q63" s="18"/>
      <c r="R63" s="18"/>
      <c r="S63" s="18"/>
      <c r="T63" s="18"/>
      <c r="U63" s="18"/>
      <c r="V63" s="18"/>
      <c r="W63" s="18"/>
      <c r="X63" s="18"/>
      <c r="Y63" s="18"/>
      <c r="Z63" s="18"/>
    </row>
    <row r="64" spans="1:30" ht="15" thickBot="1" x14ac:dyDescent="0.35">
      <c r="A64" s="7">
        <v>9</v>
      </c>
      <c r="B64" s="8" t="s">
        <v>63</v>
      </c>
      <c r="J64" s="30"/>
      <c r="L64" s="7"/>
      <c r="M64" s="18"/>
      <c r="N64" s="18"/>
      <c r="O64" s="18"/>
      <c r="P64" s="18"/>
      <c r="Q64" s="18"/>
      <c r="R64" s="18"/>
      <c r="S64" s="18"/>
      <c r="T64" s="18"/>
      <c r="U64" s="18"/>
      <c r="V64" s="18"/>
      <c r="W64" s="18"/>
      <c r="X64" s="18"/>
      <c r="Y64" s="18"/>
      <c r="Z64" s="18"/>
    </row>
    <row r="65" spans="1:30" ht="15" thickBot="1" x14ac:dyDescent="0.35">
      <c r="A65" s="7" t="s">
        <v>66</v>
      </c>
      <c r="B65" s="9" t="s">
        <v>64</v>
      </c>
      <c r="J65" s="27" t="s">
        <v>94</v>
      </c>
      <c r="K65" s="24" t="s">
        <v>86</v>
      </c>
      <c r="L65" s="50">
        <f>IF(J65="Yes",AD65,0)</f>
        <v>3</v>
      </c>
      <c r="M65" s="18"/>
      <c r="N65" s="18"/>
      <c r="O65" s="18"/>
      <c r="P65" s="18"/>
      <c r="Q65" s="18"/>
      <c r="R65" s="18"/>
      <c r="S65" s="18"/>
      <c r="T65" s="18"/>
      <c r="U65" s="18"/>
      <c r="V65" s="18"/>
      <c r="W65" s="18"/>
      <c r="X65" s="18"/>
      <c r="Y65" s="18"/>
      <c r="Z65" s="18"/>
      <c r="AD65">
        <f>IF(K65="Very Low",1,IF(K65="Low",2,IF(K65="Medium",3,IF(K65="High",4,IF(K65="Very High",5,0)))))</f>
        <v>3</v>
      </c>
    </row>
    <row r="66" spans="1:30" ht="15" thickBot="1" x14ac:dyDescent="0.35">
      <c r="A66" s="7" t="s">
        <v>67</v>
      </c>
      <c r="B66" s="9" t="s">
        <v>122</v>
      </c>
      <c r="J66" s="29" t="s">
        <v>95</v>
      </c>
      <c r="K66" s="24"/>
      <c r="L66" s="53">
        <f>IF(J66="Yes",AD66,0)</f>
        <v>0</v>
      </c>
      <c r="M66" s="18"/>
      <c r="N66" s="18"/>
      <c r="O66" s="18"/>
      <c r="P66" s="18"/>
      <c r="Q66" s="18"/>
      <c r="R66" s="18"/>
      <c r="S66" s="18"/>
      <c r="T66" s="18"/>
      <c r="U66" s="18"/>
      <c r="V66" s="18"/>
      <c r="W66" s="18"/>
      <c r="X66" s="18"/>
      <c r="Y66" s="18"/>
      <c r="Z66" s="18"/>
      <c r="AD66">
        <f>IF(K66="Very Low",1,IF(K66="Low",2,IF(K66="Medium",3,IF(K66="High",4,IF(K66="Very High",5,0)))))</f>
        <v>0</v>
      </c>
    </row>
    <row r="67" spans="1:30" x14ac:dyDescent="0.3">
      <c r="A67" s="7"/>
      <c r="B67" s="8"/>
      <c r="J67" s="30"/>
      <c r="L67" s="7"/>
      <c r="M67" s="18"/>
      <c r="N67" s="18"/>
      <c r="O67" s="18"/>
      <c r="P67" s="18"/>
      <c r="Q67" s="18"/>
      <c r="R67" s="18"/>
      <c r="S67" s="18"/>
      <c r="T67" s="18"/>
      <c r="U67" s="18"/>
      <c r="V67" s="18"/>
      <c r="W67" s="18"/>
      <c r="X67" s="18"/>
      <c r="Y67" s="18"/>
      <c r="Z67" s="18"/>
    </row>
    <row r="68" spans="1:30" ht="15" thickBot="1" x14ac:dyDescent="0.35">
      <c r="A68" s="7">
        <v>10</v>
      </c>
      <c r="B68" s="8" t="s">
        <v>68</v>
      </c>
      <c r="J68" s="30"/>
      <c r="L68" s="7"/>
      <c r="M68" s="18"/>
      <c r="N68" s="18"/>
      <c r="O68" s="18"/>
      <c r="P68" s="18"/>
      <c r="Q68" s="18"/>
      <c r="R68" s="18"/>
      <c r="S68" s="18"/>
      <c r="T68" s="18"/>
      <c r="U68" s="18"/>
      <c r="V68" s="18"/>
      <c r="W68" s="18"/>
      <c r="X68" s="18"/>
      <c r="Y68" s="18"/>
      <c r="Z68" s="18"/>
    </row>
    <row r="69" spans="1:30" ht="15" thickBot="1" x14ac:dyDescent="0.35">
      <c r="A69" s="7" t="s">
        <v>71</v>
      </c>
      <c r="B69" s="9" t="s">
        <v>75</v>
      </c>
      <c r="J69" s="27" t="s">
        <v>94</v>
      </c>
      <c r="K69" s="24" t="s">
        <v>85</v>
      </c>
      <c r="L69" s="51">
        <f>IF(J69="Yes",AD69,0)</f>
        <v>2</v>
      </c>
      <c r="M69" s="18"/>
      <c r="N69" s="18"/>
      <c r="O69" s="18"/>
      <c r="P69" s="18"/>
      <c r="Q69" s="18"/>
      <c r="R69" s="18"/>
      <c r="S69" s="18"/>
      <c r="T69" s="18"/>
      <c r="U69" s="18"/>
      <c r="V69" s="18"/>
      <c r="W69" s="18"/>
      <c r="X69" s="18"/>
      <c r="Y69" s="18"/>
      <c r="Z69" s="18"/>
      <c r="AD69">
        <f>IF(K69="Very Low",1,IF(K69="Low",2,IF(K69="Medium",3,IF(K69="High",4,IF(K69="Very High",5,0)))))</f>
        <v>2</v>
      </c>
    </row>
    <row r="70" spans="1:30" ht="15" thickBot="1" x14ac:dyDescent="0.35">
      <c r="A70" s="7" t="s">
        <v>73</v>
      </c>
      <c r="B70" s="9" t="s">
        <v>72</v>
      </c>
      <c r="J70" s="27" t="s">
        <v>94</v>
      </c>
      <c r="K70" s="24" t="s">
        <v>85</v>
      </c>
      <c r="L70" s="50">
        <f>IF(J70="Yes",AD70,0)</f>
        <v>2</v>
      </c>
      <c r="M70" s="18"/>
      <c r="N70" s="18"/>
      <c r="O70" s="18"/>
      <c r="P70" s="18"/>
      <c r="Q70" s="18"/>
      <c r="R70" s="18"/>
      <c r="S70" s="18"/>
      <c r="T70" s="18"/>
      <c r="U70" s="18"/>
      <c r="V70" s="18"/>
      <c r="W70" s="18"/>
      <c r="X70" s="18"/>
      <c r="Y70" s="18"/>
      <c r="Z70" s="18"/>
      <c r="AD70">
        <f>IF(K70="Very Low",1,IF(K70="Low",2,IF(K70="Medium",3,IF(K70="High",4,IF(K70="Very High",5,0)))))</f>
        <v>2</v>
      </c>
    </row>
    <row r="71" spans="1:30" x14ac:dyDescent="0.3">
      <c r="A71" s="7"/>
      <c r="J71" s="75"/>
      <c r="L71" s="7"/>
      <c r="M71" s="18"/>
      <c r="N71" s="18"/>
      <c r="O71" s="18"/>
      <c r="P71" s="18"/>
      <c r="Q71" s="18"/>
      <c r="R71" s="18"/>
      <c r="S71" s="18"/>
      <c r="T71" s="18"/>
      <c r="U71" s="18"/>
      <c r="V71" s="18"/>
      <c r="W71" s="18"/>
      <c r="X71" s="18"/>
      <c r="Y71" s="18"/>
      <c r="Z71" s="18"/>
    </row>
    <row r="72" spans="1:30" ht="15" thickBot="1" x14ac:dyDescent="0.35">
      <c r="A72" s="37">
        <v>11</v>
      </c>
      <c r="B72" s="38" t="s">
        <v>90</v>
      </c>
      <c r="C72" s="18"/>
      <c r="D72" s="18"/>
      <c r="E72" s="18"/>
      <c r="F72" s="18"/>
      <c r="G72" s="18"/>
      <c r="H72" s="18"/>
      <c r="I72" s="18"/>
      <c r="J72" s="32"/>
      <c r="K72" s="25"/>
      <c r="L72" s="7"/>
      <c r="M72" s="18"/>
      <c r="N72" s="18"/>
      <c r="O72" s="18"/>
      <c r="P72" s="18"/>
      <c r="Q72" s="18"/>
      <c r="R72" s="18"/>
      <c r="S72" s="18"/>
      <c r="T72" s="18"/>
      <c r="U72" s="18"/>
      <c r="V72" s="18"/>
      <c r="W72" s="18"/>
      <c r="X72" s="18"/>
      <c r="Y72" s="18"/>
      <c r="Z72" s="18"/>
    </row>
    <row r="73" spans="1:30" ht="15" thickBot="1" x14ac:dyDescent="0.35">
      <c r="A73" s="37" t="s">
        <v>76</v>
      </c>
      <c r="B73" s="18" t="s">
        <v>123</v>
      </c>
      <c r="C73" s="18"/>
      <c r="D73" s="18"/>
      <c r="E73" s="18"/>
      <c r="F73" s="18"/>
      <c r="G73" s="18"/>
      <c r="H73" s="18"/>
      <c r="I73" s="18"/>
      <c r="J73" s="27" t="s">
        <v>95</v>
      </c>
      <c r="K73" s="24"/>
      <c r="L73" s="50">
        <f>IF(J73="Yes",AD73,0)</f>
        <v>0</v>
      </c>
      <c r="M73" s="18"/>
      <c r="N73" s="18"/>
      <c r="O73" s="18"/>
      <c r="P73" s="18"/>
      <c r="Q73" s="18"/>
      <c r="R73" s="18"/>
      <c r="S73" s="18"/>
      <c r="T73" s="18"/>
      <c r="U73" s="18"/>
      <c r="V73" s="18"/>
      <c r="W73" s="18"/>
      <c r="X73" s="18"/>
      <c r="Y73" s="18"/>
      <c r="Z73" s="18"/>
      <c r="AD73">
        <f>IF(K73="Very Low",1,IF(K73="Low",2,IF(K73="Medium",3,IF(K73="High",4,IF(K73="Very High",5,0)))))</f>
        <v>0</v>
      </c>
    </row>
    <row r="74" spans="1:30" x14ac:dyDescent="0.3">
      <c r="A74" s="7"/>
      <c r="J74" s="30"/>
      <c r="L74" s="7"/>
      <c r="M74" s="18"/>
      <c r="N74" s="18"/>
      <c r="O74" s="18"/>
      <c r="P74" s="18"/>
      <c r="Q74" s="18"/>
      <c r="R74" s="18"/>
      <c r="S74" s="18"/>
      <c r="T74" s="18"/>
      <c r="U74" s="18"/>
      <c r="V74" s="18"/>
      <c r="W74" s="18"/>
      <c r="X74" s="18"/>
      <c r="Y74" s="18"/>
      <c r="Z74" s="18"/>
    </row>
    <row r="75" spans="1:30" ht="15" thickBot="1" x14ac:dyDescent="0.35">
      <c r="A75" s="7">
        <v>12</v>
      </c>
      <c r="B75" s="8" t="s">
        <v>77</v>
      </c>
      <c r="J75" s="30"/>
      <c r="L75" s="7"/>
      <c r="M75" s="18"/>
      <c r="N75" s="18"/>
      <c r="O75" s="18"/>
      <c r="P75" s="18"/>
      <c r="Q75" s="18"/>
      <c r="R75" s="18"/>
      <c r="S75" s="18"/>
      <c r="T75" s="18"/>
      <c r="U75" s="18"/>
      <c r="V75" s="18"/>
      <c r="W75" s="18"/>
      <c r="X75" s="18"/>
      <c r="Y75" s="18"/>
      <c r="Z75" s="18"/>
    </row>
    <row r="76" spans="1:30" ht="15" thickBot="1" x14ac:dyDescent="0.35">
      <c r="A76" s="37" t="s">
        <v>96</v>
      </c>
      <c r="B76" s="39" t="s">
        <v>80</v>
      </c>
      <c r="C76" s="18"/>
      <c r="D76" s="18"/>
      <c r="E76" s="18"/>
      <c r="F76" s="18"/>
      <c r="G76" s="18"/>
      <c r="H76" s="18"/>
      <c r="I76" s="18"/>
      <c r="J76" s="31" t="s">
        <v>94</v>
      </c>
      <c r="K76" s="24" t="s">
        <v>86</v>
      </c>
      <c r="L76" s="51">
        <f t="shared" ref="L76:L81" si="4">IF(J76="Yes",AD76,0)</f>
        <v>3</v>
      </c>
      <c r="M76" s="83" t="s">
        <v>171</v>
      </c>
      <c r="N76" s="18"/>
      <c r="O76" s="18"/>
      <c r="P76" s="18"/>
      <c r="Q76" s="18"/>
      <c r="R76" s="18"/>
      <c r="S76" s="18"/>
      <c r="T76" s="18"/>
      <c r="U76" s="18"/>
      <c r="V76" s="18"/>
      <c r="W76" s="18"/>
      <c r="X76" s="18"/>
      <c r="Y76" s="18"/>
      <c r="Z76" s="18"/>
      <c r="AD76">
        <f t="shared" ref="AD76:AD81" si="5">IF(K76="Very Low",1,IF(K76="Low",2,IF(K76="Medium",3,IF(K76="High",4,IF(K76="Very High",5,0)))))</f>
        <v>3</v>
      </c>
    </row>
    <row r="77" spans="1:30" ht="15" thickBot="1" x14ac:dyDescent="0.35">
      <c r="A77" s="37" t="s">
        <v>97</v>
      </c>
      <c r="B77" s="39" t="s">
        <v>148</v>
      </c>
      <c r="C77" s="18"/>
      <c r="D77" s="18"/>
      <c r="E77" s="18"/>
      <c r="F77" s="18"/>
      <c r="G77" s="18"/>
      <c r="H77" s="18"/>
      <c r="I77" s="18"/>
      <c r="J77" s="27" t="s">
        <v>94</v>
      </c>
      <c r="K77" s="24" t="s">
        <v>86</v>
      </c>
      <c r="L77" s="50">
        <f t="shared" si="4"/>
        <v>3</v>
      </c>
      <c r="M77" s="18" t="s">
        <v>172</v>
      </c>
      <c r="N77" s="18"/>
      <c r="O77" s="18"/>
      <c r="P77" s="18"/>
      <c r="Q77" s="18"/>
      <c r="R77" s="18"/>
      <c r="S77" s="18"/>
      <c r="T77" s="18"/>
      <c r="U77" s="18"/>
      <c r="V77" s="18"/>
      <c r="W77" s="18"/>
      <c r="X77" s="18"/>
      <c r="Y77" s="18"/>
      <c r="Z77" s="18"/>
      <c r="AD77">
        <f t="shared" si="5"/>
        <v>3</v>
      </c>
    </row>
    <row r="78" spans="1:30" ht="15" thickBot="1" x14ac:dyDescent="0.35">
      <c r="A78" s="37" t="s">
        <v>98</v>
      </c>
      <c r="B78" s="39" t="s">
        <v>156</v>
      </c>
      <c r="C78" s="18"/>
      <c r="D78" s="18"/>
      <c r="E78" s="18"/>
      <c r="F78" s="18"/>
      <c r="G78" s="18"/>
      <c r="H78" s="18"/>
      <c r="I78" s="18"/>
      <c r="J78" s="33" t="s">
        <v>95</v>
      </c>
      <c r="K78" s="24"/>
      <c r="L78" s="52">
        <f t="shared" si="4"/>
        <v>0</v>
      </c>
      <c r="M78" s="18"/>
      <c r="N78" s="18"/>
      <c r="O78" s="18"/>
      <c r="P78" s="18"/>
      <c r="Q78" s="18"/>
      <c r="R78" s="18"/>
      <c r="S78" s="18"/>
      <c r="T78" s="18"/>
      <c r="U78" s="18"/>
      <c r="V78" s="18"/>
      <c r="W78" s="18"/>
      <c r="X78" s="18"/>
      <c r="Y78" s="18"/>
      <c r="Z78" s="18"/>
      <c r="AD78">
        <f t="shared" si="5"/>
        <v>0</v>
      </c>
    </row>
    <row r="79" spans="1:30" ht="15" thickBot="1" x14ac:dyDescent="0.35">
      <c r="A79" s="37" t="s">
        <v>99</v>
      </c>
      <c r="B79" s="39" t="s">
        <v>83</v>
      </c>
      <c r="C79" s="18"/>
      <c r="D79" s="18"/>
      <c r="E79" s="18"/>
      <c r="F79" s="18"/>
      <c r="G79" s="18"/>
      <c r="H79" s="18"/>
      <c r="I79" s="18"/>
      <c r="J79" s="27" t="s">
        <v>94</v>
      </c>
      <c r="K79" s="24" t="s">
        <v>86</v>
      </c>
      <c r="L79" s="50">
        <f t="shared" si="4"/>
        <v>3</v>
      </c>
      <c r="M79" s="18"/>
      <c r="N79" s="18"/>
      <c r="O79" s="18"/>
      <c r="P79" s="18"/>
      <c r="Q79" s="18"/>
      <c r="R79" s="18"/>
      <c r="S79" s="18"/>
      <c r="T79" s="18"/>
      <c r="U79" s="18"/>
      <c r="V79" s="18"/>
      <c r="W79" s="18"/>
      <c r="X79" s="18"/>
      <c r="Y79" s="18"/>
      <c r="Z79" s="18"/>
      <c r="AD79">
        <f t="shared" si="5"/>
        <v>3</v>
      </c>
    </row>
    <row r="80" spans="1:30" ht="15" thickBot="1" x14ac:dyDescent="0.35">
      <c r="A80" s="37" t="s">
        <v>100</v>
      </c>
      <c r="B80" s="39" t="s">
        <v>93</v>
      </c>
      <c r="C80" s="18"/>
      <c r="D80" s="18"/>
      <c r="E80" s="18"/>
      <c r="F80" s="18"/>
      <c r="G80" s="18"/>
      <c r="H80" s="18"/>
      <c r="I80" s="18"/>
      <c r="J80" s="29" t="s">
        <v>94</v>
      </c>
      <c r="K80" s="24" t="s">
        <v>87</v>
      </c>
      <c r="L80" s="50">
        <f t="shared" si="4"/>
        <v>4</v>
      </c>
      <c r="M80" s="41" t="s">
        <v>173</v>
      </c>
      <c r="N80" s="18"/>
      <c r="O80" s="18"/>
      <c r="P80" s="18"/>
      <c r="Q80" s="18"/>
      <c r="R80" s="18"/>
      <c r="S80" s="18"/>
      <c r="T80" s="18"/>
      <c r="U80" s="18"/>
      <c r="V80" s="18"/>
      <c r="W80" s="18"/>
      <c r="X80" s="18"/>
      <c r="Y80" s="18"/>
      <c r="Z80" s="18"/>
      <c r="AD80">
        <f t="shared" si="5"/>
        <v>4</v>
      </c>
    </row>
    <row r="81" spans="1:30" ht="15" thickBot="1" x14ac:dyDescent="0.35">
      <c r="A81" s="37" t="s">
        <v>101</v>
      </c>
      <c r="B81" s="39" t="s">
        <v>152</v>
      </c>
      <c r="C81" s="18"/>
      <c r="D81" s="18"/>
      <c r="E81" s="18"/>
      <c r="F81" s="18"/>
      <c r="G81" s="18"/>
      <c r="H81" s="18"/>
      <c r="I81" s="18"/>
      <c r="J81" s="29" t="s">
        <v>94</v>
      </c>
      <c r="K81" s="24" t="s">
        <v>85</v>
      </c>
      <c r="L81" s="53">
        <f t="shared" si="4"/>
        <v>2</v>
      </c>
      <c r="M81" s="18"/>
      <c r="N81" s="18"/>
      <c r="O81" s="18"/>
      <c r="P81" s="18"/>
      <c r="Q81" s="18"/>
      <c r="R81" s="18"/>
      <c r="S81" s="18"/>
      <c r="T81" s="18"/>
      <c r="U81" s="18"/>
      <c r="V81" s="18"/>
      <c r="W81" s="18"/>
      <c r="X81" s="18"/>
      <c r="Y81" s="18"/>
      <c r="Z81" s="18"/>
      <c r="AD81">
        <f t="shared" si="5"/>
        <v>2</v>
      </c>
    </row>
    <row r="82" spans="1:30" ht="15" thickBot="1" x14ac:dyDescent="0.35">
      <c r="A82" s="37"/>
      <c r="B82" s="18"/>
      <c r="C82" s="18"/>
      <c r="D82" s="18"/>
      <c r="E82" s="18"/>
      <c r="F82" s="18"/>
      <c r="G82" s="18"/>
      <c r="H82" s="18"/>
      <c r="I82" s="18"/>
      <c r="J82" s="30"/>
      <c r="K82" s="4"/>
      <c r="L82" s="7"/>
      <c r="M82" s="18"/>
      <c r="N82" s="18"/>
      <c r="O82" s="18"/>
      <c r="P82" s="18"/>
      <c r="Q82" s="18"/>
      <c r="R82" s="18"/>
      <c r="S82" s="18"/>
      <c r="T82" s="18"/>
      <c r="U82" s="18"/>
      <c r="V82" s="18"/>
      <c r="W82" s="18"/>
      <c r="X82" s="18"/>
      <c r="Y82" s="18"/>
      <c r="Z82" s="18"/>
    </row>
    <row r="83" spans="1:30" ht="15" thickBot="1" x14ac:dyDescent="0.35">
      <c r="A83" s="37">
        <v>13</v>
      </c>
      <c r="B83" s="72" t="s">
        <v>153</v>
      </c>
      <c r="C83" s="18"/>
      <c r="D83" s="18"/>
      <c r="E83" s="18"/>
      <c r="F83" s="18"/>
      <c r="G83" s="18"/>
      <c r="H83" s="18"/>
      <c r="I83" s="18"/>
      <c r="J83" s="27" t="s">
        <v>94</v>
      </c>
      <c r="K83" s="24" t="s">
        <v>86</v>
      </c>
      <c r="L83" s="50">
        <f>IF(J83="Yes",AD83,0)</f>
        <v>3</v>
      </c>
      <c r="M83" s="18" t="s">
        <v>174</v>
      </c>
      <c r="N83" s="18"/>
      <c r="O83" s="18"/>
      <c r="P83" s="18"/>
      <c r="Q83" s="18"/>
      <c r="R83" s="18"/>
      <c r="S83" s="18"/>
      <c r="T83" s="18"/>
      <c r="U83" s="18"/>
      <c r="V83" s="18"/>
      <c r="W83" s="18"/>
      <c r="X83" s="18"/>
      <c r="Y83" s="18"/>
      <c r="Z83" s="18"/>
      <c r="AD83">
        <f t="shared" ref="AD83" si="6">IF(K83="Very Low",1,IF(K83="Low",2,IF(K83="Medium",3,IF(K83="High",4,IF(K83="Very High",5,0)))))</f>
        <v>3</v>
      </c>
    </row>
    <row r="84" spans="1:30" ht="15" thickBot="1" x14ac:dyDescent="0.35">
      <c r="A84" s="37"/>
      <c r="C84" s="18"/>
      <c r="D84" s="18"/>
      <c r="E84" s="18"/>
      <c r="F84" s="18"/>
      <c r="G84" s="18"/>
      <c r="H84" s="18"/>
      <c r="I84" s="18"/>
      <c r="J84" s="30"/>
      <c r="L84" s="7"/>
      <c r="M84" s="18"/>
      <c r="N84" s="18"/>
      <c r="O84" s="18"/>
      <c r="P84" s="18"/>
      <c r="Q84" s="18"/>
      <c r="R84" s="18"/>
      <c r="S84" s="18"/>
      <c r="T84" s="18"/>
      <c r="U84" s="18"/>
      <c r="V84" s="18"/>
      <c r="W84" s="18"/>
      <c r="X84" s="18"/>
      <c r="Y84" s="18"/>
      <c r="Z84" s="18"/>
    </row>
    <row r="85" spans="1:30" ht="15" thickBot="1" x14ac:dyDescent="0.35">
      <c r="A85" s="37">
        <v>14</v>
      </c>
      <c r="B85" s="39" t="s">
        <v>106</v>
      </c>
      <c r="C85" s="18"/>
      <c r="D85" s="18"/>
      <c r="E85" s="18"/>
      <c r="F85" s="18"/>
      <c r="G85" s="18"/>
      <c r="H85" s="18"/>
      <c r="I85" s="18"/>
      <c r="J85" s="27" t="s">
        <v>94</v>
      </c>
      <c r="K85" s="24" t="s">
        <v>86</v>
      </c>
      <c r="L85" s="50">
        <f>IF(J85="Yes",AD85,0)</f>
        <v>3</v>
      </c>
      <c r="M85" s="18"/>
      <c r="N85" s="18"/>
      <c r="O85" s="18"/>
      <c r="P85" s="18"/>
      <c r="Q85" s="18"/>
      <c r="R85" s="18"/>
      <c r="S85" s="18"/>
      <c r="T85" s="18"/>
      <c r="U85" s="18"/>
      <c r="V85" s="18"/>
      <c r="W85" s="18"/>
      <c r="X85" s="18"/>
      <c r="Y85" s="18"/>
      <c r="Z85" s="18"/>
      <c r="AD85">
        <f>IF(K85="Very Low",1,IF(K85="Low",2,IF(K85="Medium",3,IF(K85="High",4,IF(K85="Very High",5,0)))))</f>
        <v>3</v>
      </c>
    </row>
    <row r="86" spans="1:30" ht="15" thickBot="1" x14ac:dyDescent="0.35">
      <c r="A86" s="37"/>
      <c r="B86" s="18"/>
      <c r="C86" s="18"/>
      <c r="D86" s="18"/>
      <c r="E86" s="18"/>
      <c r="F86" s="18"/>
      <c r="G86" s="18"/>
      <c r="H86" s="18"/>
      <c r="I86" s="18"/>
      <c r="J86" s="30"/>
      <c r="L86" s="7"/>
      <c r="M86" s="18"/>
      <c r="N86" s="18"/>
      <c r="O86" s="18"/>
      <c r="P86" s="18"/>
      <c r="Q86" s="18"/>
      <c r="R86" s="18"/>
      <c r="S86" s="18"/>
      <c r="T86" s="18"/>
      <c r="U86" s="18"/>
      <c r="V86" s="18"/>
      <c r="W86" s="18"/>
      <c r="X86" s="18"/>
      <c r="Y86" s="18"/>
      <c r="Z86" s="18"/>
    </row>
    <row r="87" spans="1:30" ht="15" thickBot="1" x14ac:dyDescent="0.35">
      <c r="A87" s="7">
        <v>15</v>
      </c>
      <c r="B87" t="s">
        <v>32</v>
      </c>
      <c r="J87" s="27" t="s">
        <v>94</v>
      </c>
      <c r="K87" s="24" t="s">
        <v>86</v>
      </c>
      <c r="L87" s="50">
        <f>IF(J87="Yes",AD87,0)</f>
        <v>3</v>
      </c>
      <c r="M87" s="82"/>
      <c r="N87" s="18"/>
      <c r="O87" s="18"/>
      <c r="P87" s="18"/>
      <c r="Q87" s="18"/>
      <c r="R87" s="18"/>
      <c r="S87" s="18"/>
      <c r="T87" s="18"/>
      <c r="U87" s="18"/>
      <c r="V87" s="18"/>
      <c r="W87" s="18"/>
      <c r="X87" s="18"/>
      <c r="Y87" s="18"/>
      <c r="Z87" s="18"/>
      <c r="AD87">
        <f>IF(K87="Very Low",1,IF(K87="Low",2,IF(K87="Medium",3,IF(K87="High",4,IF(K87="Very High",5,0)))))</f>
        <v>3</v>
      </c>
    </row>
    <row r="88" spans="1:30" x14ac:dyDescent="0.3">
      <c r="A88" s="7"/>
      <c r="B88" t="s">
        <v>29</v>
      </c>
    </row>
    <row r="89" spans="1:30" x14ac:dyDescent="0.3">
      <c r="B89" s="163" t="s">
        <v>175</v>
      </c>
      <c r="C89" s="163"/>
      <c r="D89" s="163"/>
      <c r="E89" s="163"/>
      <c r="F89" s="163"/>
      <c r="G89" s="163"/>
      <c r="H89" s="163"/>
      <c r="I89" s="163"/>
      <c r="J89" s="163"/>
    </row>
    <row r="90" spans="1:30" x14ac:dyDescent="0.3">
      <c r="B90" s="163"/>
      <c r="C90" s="163"/>
      <c r="D90" s="163"/>
      <c r="E90" s="163"/>
      <c r="F90" s="163"/>
      <c r="G90" s="163"/>
      <c r="H90" s="163"/>
      <c r="I90" s="163"/>
      <c r="J90" s="163"/>
    </row>
    <row r="91" spans="1:30" x14ac:dyDescent="0.3">
      <c r="B91" s="163"/>
      <c r="C91" s="163"/>
      <c r="D91" s="163"/>
      <c r="E91" s="163"/>
      <c r="F91" s="163"/>
      <c r="G91" s="163"/>
      <c r="H91" s="163"/>
      <c r="I91" s="163"/>
      <c r="J91" s="163"/>
    </row>
    <row r="92" spans="1:30" ht="21.6" thickBot="1" x14ac:dyDescent="0.45">
      <c r="A92" s="1"/>
      <c r="C92" s="5"/>
      <c r="D92" s="5"/>
      <c r="E92" s="5"/>
      <c r="F92" s="5"/>
      <c r="G92" s="5"/>
      <c r="K92" s="16" t="s">
        <v>84</v>
      </c>
      <c r="L92" s="17">
        <f>SUM(L19:L89)</f>
        <v>81</v>
      </c>
    </row>
    <row r="93" spans="1:30" ht="25.8" x14ac:dyDescent="0.5">
      <c r="C93" s="5"/>
      <c r="D93" s="125" t="s">
        <v>88</v>
      </c>
      <c r="E93" s="126"/>
      <c r="F93" s="126"/>
      <c r="G93" s="127"/>
    </row>
    <row r="94" spans="1:30" ht="21.6" thickBot="1" x14ac:dyDescent="0.35">
      <c r="A94" s="1"/>
      <c r="C94" s="5"/>
      <c r="D94" s="161" t="s">
        <v>23</v>
      </c>
      <c r="E94" s="162"/>
      <c r="F94" s="123" t="s">
        <v>89</v>
      </c>
      <c r="G94" s="124"/>
      <c r="I94" s="81" t="s">
        <v>162</v>
      </c>
    </row>
    <row r="95" spans="1:30" ht="18" x14ac:dyDescent="0.3">
      <c r="C95" s="5"/>
      <c r="D95" s="128" t="s">
        <v>195</v>
      </c>
      <c r="E95" s="129"/>
      <c r="F95" s="120" t="s">
        <v>85</v>
      </c>
      <c r="G95" s="120"/>
    </row>
    <row r="96" spans="1:30" ht="18" x14ac:dyDescent="0.3">
      <c r="A96" s="1"/>
      <c r="C96" s="5"/>
      <c r="D96" s="130" t="s">
        <v>157</v>
      </c>
      <c r="E96" s="131"/>
      <c r="F96" s="119" t="s">
        <v>86</v>
      </c>
      <c r="G96" s="119"/>
    </row>
    <row r="97" spans="3:7" ht="18" x14ac:dyDescent="0.3">
      <c r="C97" s="5"/>
      <c r="D97" s="130" t="s">
        <v>196</v>
      </c>
      <c r="E97" s="131"/>
      <c r="F97" s="121" t="s">
        <v>87</v>
      </c>
      <c r="G97" s="122"/>
    </row>
    <row r="98" spans="3:7" ht="18.600000000000001" thickBot="1" x14ac:dyDescent="0.35">
      <c r="C98" s="5"/>
      <c r="D98" s="146" t="s">
        <v>197</v>
      </c>
      <c r="E98" s="147"/>
      <c r="F98" s="115" t="s">
        <v>118</v>
      </c>
      <c r="G98" s="116"/>
    </row>
    <row r="99" spans="3:7" x14ac:dyDescent="0.3">
      <c r="C99" s="5"/>
      <c r="D99" s="5"/>
      <c r="E99" s="5"/>
      <c r="F99" s="5"/>
      <c r="G99" s="5"/>
    </row>
    <row r="100" spans="3:7" x14ac:dyDescent="0.3">
      <c r="C100" s="5"/>
      <c r="D100" s="5"/>
      <c r="E100" s="5"/>
      <c r="F100" s="5"/>
      <c r="G100" s="5"/>
    </row>
  </sheetData>
  <mergeCells count="37">
    <mergeCell ref="F34:G35"/>
    <mergeCell ref="H34:I34"/>
    <mergeCell ref="H35:I35"/>
    <mergeCell ref="A1:L1"/>
    <mergeCell ref="A2:L2"/>
    <mergeCell ref="C4:I4"/>
    <mergeCell ref="C5:E5"/>
    <mergeCell ref="A12:K16"/>
    <mergeCell ref="F36:G36"/>
    <mergeCell ref="H36:I36"/>
    <mergeCell ref="F37:G37"/>
    <mergeCell ref="H37:I37"/>
    <mergeCell ref="F38:G38"/>
    <mergeCell ref="H38:I38"/>
    <mergeCell ref="B89:J91"/>
    <mergeCell ref="F39:G39"/>
    <mergeCell ref="H39:I39"/>
    <mergeCell ref="F40:G40"/>
    <mergeCell ref="H40:I40"/>
    <mergeCell ref="F41:G41"/>
    <mergeCell ref="H41:I41"/>
    <mergeCell ref="F42:G42"/>
    <mergeCell ref="H42:I42"/>
    <mergeCell ref="F43:G43"/>
    <mergeCell ref="H43:I43"/>
    <mergeCell ref="B56:J58"/>
    <mergeCell ref="D97:E97"/>
    <mergeCell ref="F97:G97"/>
    <mergeCell ref="D98:E98"/>
    <mergeCell ref="F98:G98"/>
    <mergeCell ref="D93:G93"/>
    <mergeCell ref="D94:E94"/>
    <mergeCell ref="F94:G94"/>
    <mergeCell ref="D95:E95"/>
    <mergeCell ref="F95:G95"/>
    <mergeCell ref="D96:E96"/>
    <mergeCell ref="F96:G96"/>
  </mergeCells>
  <dataValidations count="4">
    <dataValidation type="list" allowBlank="1" showInputMessage="1" showErrorMessage="1" sqref="K76:K81 K47:K51 K27 K30:K31 K83 K85 K54 K60:K62 K65:K66 K69:K70 K73 K87 K25 K37:K43" xr:uid="{00000000-0002-0000-0A00-000000000000}">
      <formula1>"Very Low,Low,Medium,High,Very High"</formula1>
    </dataValidation>
    <dataValidation type="list" allowBlank="1" showInputMessage="1" showErrorMessage="1" sqref="K53" xr:uid="{00000000-0002-0000-0A00-000001000000}">
      <formula1>"Very Low,Low,Med,High,Very High"</formula1>
    </dataValidation>
    <dataValidation type="list" allowBlank="1" showInputMessage="1" showErrorMessage="1" sqref="G53:H53 H37:H43 G44:H44" xr:uid="{00000000-0002-0000-0A00-000002000000}">
      <formula1>"Yes, No"</formula1>
    </dataValidation>
    <dataValidation type="list" allowBlank="1" showInputMessage="1" showErrorMessage="1" sqref="J73 J54 E53:F53 J19 J27 J22:J25 J87 J30:J31 J76:J81 J69:J70 J60:J62 J65:J66 J85 E44:F45 J83 J47:J51 F37:F43" xr:uid="{00000000-0002-0000-0A00-000003000000}">
      <formula1>"Yes, No,  "</formula1>
    </dataValidation>
  </dataValidations>
  <pageMargins left="0.7" right="0.7" top="0.75" bottom="0.75" header="0.3" footer="0.3"/>
  <pageSetup paperSize="0" orientation="portrait" horizontalDpi="0" verticalDpi="0" copie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5"/>
  <sheetViews>
    <sheetView topLeftCell="A19" zoomScaleNormal="100" workbookViewId="0">
      <selection activeCell="O19" sqref="O1:Q1048576"/>
    </sheetView>
  </sheetViews>
  <sheetFormatPr defaultRowHeight="14.4" x14ac:dyDescent="0.3"/>
  <cols>
    <col min="1" max="1" width="4.6640625" customWidth="1"/>
    <col min="4" max="4" width="11.33203125" customWidth="1"/>
    <col min="7" max="7" width="8.6640625" customWidth="1"/>
    <col min="9" max="9" width="13.44140625" customWidth="1"/>
    <col min="10" max="10" width="9.77734375" customWidth="1"/>
    <col min="11" max="11" width="9.33203125" style="2" bestFit="1" customWidth="1"/>
    <col min="12" max="12" width="8.77734375" style="2"/>
    <col min="15" max="17" width="0" hidden="1"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226</v>
      </c>
      <c r="D4" s="135"/>
      <c r="E4" s="135"/>
      <c r="F4" s="135"/>
      <c r="G4" s="135"/>
      <c r="H4" s="135"/>
      <c r="I4" s="118"/>
      <c r="J4" s="8" t="s">
        <v>1</v>
      </c>
      <c r="K4" s="71">
        <v>44097</v>
      </c>
    </row>
    <row r="5" spans="1:12" ht="15" thickBot="1" x14ac:dyDescent="0.35">
      <c r="A5" s="8" t="s">
        <v>7</v>
      </c>
      <c r="B5" s="8"/>
      <c r="C5" s="136">
        <v>110000000</v>
      </c>
      <c r="D5" s="137"/>
      <c r="E5" s="138"/>
      <c r="J5" s="8" t="s">
        <v>5</v>
      </c>
      <c r="K5" s="12" t="s">
        <v>146</v>
      </c>
    </row>
    <row r="6" spans="1:12" ht="15" thickBot="1" x14ac:dyDescent="0.35">
      <c r="J6" s="8" t="s">
        <v>6</v>
      </c>
      <c r="K6" s="15" t="s">
        <v>145</v>
      </c>
    </row>
    <row r="7" spans="1:12" ht="15" thickBot="1" x14ac:dyDescent="0.35">
      <c r="A7" s="8" t="s">
        <v>2</v>
      </c>
      <c r="B7" s="13">
        <v>90</v>
      </c>
      <c r="C7" s="8" t="s">
        <v>3</v>
      </c>
      <c r="D7" s="12">
        <v>25.03</v>
      </c>
      <c r="E7" s="8" t="s">
        <v>4</v>
      </c>
      <c r="F7" s="13">
        <v>27.8</v>
      </c>
      <c r="G7" s="26" t="s">
        <v>78</v>
      </c>
      <c r="H7" s="69">
        <f>F7-D7</f>
        <v>2.7699999999999996</v>
      </c>
      <c r="I7" s="70" t="s">
        <v>108</v>
      </c>
    </row>
    <row r="8" spans="1:12" ht="15" thickBot="1" x14ac:dyDescent="0.35">
      <c r="A8" s="8" t="s">
        <v>2</v>
      </c>
      <c r="B8" s="12">
        <v>18</v>
      </c>
      <c r="C8" s="8" t="s">
        <v>3</v>
      </c>
      <c r="D8" s="12"/>
      <c r="E8" s="8" t="s">
        <v>4</v>
      </c>
      <c r="F8" s="12"/>
      <c r="G8" s="26" t="s">
        <v>78</v>
      </c>
      <c r="H8" s="69">
        <f t="shared" ref="H8:H9" si="0">F8-D8</f>
        <v>0</v>
      </c>
      <c r="I8" s="70" t="s">
        <v>108</v>
      </c>
    </row>
    <row r="9" spans="1:12" ht="15" thickBot="1" x14ac:dyDescent="0.35">
      <c r="A9" s="8" t="s">
        <v>2</v>
      </c>
      <c r="B9" s="15"/>
      <c r="C9" s="8" t="s">
        <v>3</v>
      </c>
      <c r="D9" s="15"/>
      <c r="E9" s="8" t="s">
        <v>4</v>
      </c>
      <c r="F9" s="15"/>
      <c r="G9" s="26" t="s">
        <v>78</v>
      </c>
      <c r="H9" s="69">
        <f t="shared" si="0"/>
        <v>0</v>
      </c>
      <c r="I9" s="70" t="s">
        <v>108</v>
      </c>
    </row>
    <row r="11" spans="1:12" x14ac:dyDescent="0.3">
      <c r="A11" s="8" t="s">
        <v>8</v>
      </c>
    </row>
    <row r="12" spans="1:12" x14ac:dyDescent="0.3">
      <c r="A12" s="164" t="s">
        <v>227</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164"/>
      <c r="B16" s="164"/>
      <c r="C16" s="164"/>
      <c r="D16" s="164"/>
      <c r="E16" s="164"/>
      <c r="F16" s="164"/>
      <c r="G16" s="164"/>
      <c r="H16" s="164"/>
      <c r="I16" s="164"/>
      <c r="J16" s="164"/>
      <c r="K16" s="164"/>
    </row>
    <row r="17" spans="1:17" x14ac:dyDescent="0.3">
      <c r="A17" s="8" t="s">
        <v>9</v>
      </c>
    </row>
    <row r="18" spans="1:17" ht="18.45" thickBot="1" x14ac:dyDescent="0.35">
      <c r="J18" s="11" t="s">
        <v>33</v>
      </c>
      <c r="K18" s="11" t="s">
        <v>107</v>
      </c>
      <c r="L18" s="11" t="s">
        <v>23</v>
      </c>
    </row>
    <row r="19" spans="1:17" ht="15" thickBot="1" x14ac:dyDescent="0.35">
      <c r="A19" s="10">
        <v>1</v>
      </c>
      <c r="B19" s="8" t="s">
        <v>104</v>
      </c>
      <c r="J19" s="12" t="s">
        <v>94</v>
      </c>
      <c r="K19" s="24" t="s">
        <v>86</v>
      </c>
      <c r="L19" s="50">
        <f>IF(J19="Yes",Q19,0)</f>
        <v>3</v>
      </c>
      <c r="Q19">
        <f>IF(K19="Very Low",1,IF(K19="Low",2,IF(K19="Medium",3,IF(K19="High",4,IF(K19="Very High",5,0)))))</f>
        <v>3</v>
      </c>
    </row>
    <row r="20" spans="1:17" x14ac:dyDescent="0.3">
      <c r="J20" s="5"/>
      <c r="L20" s="7"/>
    </row>
    <row r="21" spans="1:17" ht="15" thickBot="1" x14ac:dyDescent="0.35">
      <c r="A21" s="7">
        <v>2</v>
      </c>
      <c r="B21" s="8" t="s">
        <v>69</v>
      </c>
      <c r="J21" s="5"/>
      <c r="K21" s="69"/>
      <c r="L21" s="7"/>
    </row>
    <row r="22" spans="1:17" ht="13.2" customHeight="1" thickBot="1" x14ac:dyDescent="0.35">
      <c r="A22" s="7" t="s">
        <v>50</v>
      </c>
      <c r="B22" s="39" t="s">
        <v>70</v>
      </c>
      <c r="C22" s="18"/>
      <c r="D22" s="18"/>
      <c r="E22" s="18"/>
      <c r="F22" s="18"/>
      <c r="G22" s="18"/>
      <c r="H22" s="18"/>
      <c r="I22" s="18"/>
      <c r="J22" s="12" t="s">
        <v>95</v>
      </c>
      <c r="K22" s="24" t="s">
        <v>111</v>
      </c>
      <c r="L22" s="50">
        <f>IF(J22="Yes",Q22,0)</f>
        <v>0</v>
      </c>
      <c r="M22" s="18"/>
      <c r="Q22">
        <v>2</v>
      </c>
    </row>
    <row r="23" spans="1:17" ht="15" thickBot="1" x14ac:dyDescent="0.35">
      <c r="A23" s="7" t="s">
        <v>51</v>
      </c>
      <c r="B23" s="39" t="s">
        <v>120</v>
      </c>
      <c r="C23" s="18"/>
      <c r="D23" s="18"/>
      <c r="E23" s="18"/>
      <c r="F23" s="18"/>
      <c r="G23" s="18"/>
      <c r="H23" s="18"/>
      <c r="I23" s="18"/>
      <c r="J23" s="27" t="s">
        <v>94</v>
      </c>
      <c r="K23" s="24" t="s">
        <v>111</v>
      </c>
      <c r="L23" s="50">
        <f t="shared" ref="L23:L24" si="1">IF(J23="Yes",Q23,0)</f>
        <v>2</v>
      </c>
      <c r="M23" s="18"/>
      <c r="Q23">
        <v>2</v>
      </c>
    </row>
    <row r="24" spans="1:17" ht="15" thickBot="1" x14ac:dyDescent="0.35">
      <c r="A24" s="7" t="s">
        <v>52</v>
      </c>
      <c r="B24" s="39" t="s">
        <v>119</v>
      </c>
      <c r="C24" s="18"/>
      <c r="D24" s="18"/>
      <c r="E24" s="18"/>
      <c r="F24" s="18"/>
      <c r="G24" s="18"/>
      <c r="H24" s="18"/>
      <c r="I24" s="18"/>
      <c r="J24" s="27"/>
      <c r="K24" s="24" t="s">
        <v>111</v>
      </c>
      <c r="L24" s="50">
        <f t="shared" si="1"/>
        <v>0</v>
      </c>
      <c r="M24" s="18"/>
      <c r="Q24">
        <v>2</v>
      </c>
    </row>
    <row r="25" spans="1:17" ht="15" thickBot="1" x14ac:dyDescent="0.35">
      <c r="A25" s="7" t="s">
        <v>53</v>
      </c>
      <c r="B25" s="39" t="s">
        <v>121</v>
      </c>
      <c r="C25" s="18"/>
      <c r="D25" s="18"/>
      <c r="E25" s="18"/>
      <c r="F25" s="18"/>
      <c r="G25" s="18"/>
      <c r="H25" s="18"/>
      <c r="I25" s="18"/>
      <c r="J25" s="27" t="s">
        <v>95</v>
      </c>
      <c r="K25" s="24"/>
      <c r="L25" s="53">
        <f t="shared" ref="L25:L84" si="2">IF(J25="Yes",Q25,0)</f>
        <v>0</v>
      </c>
      <c r="M25" s="18"/>
      <c r="Q25">
        <f t="shared" ref="Q25:Q84" si="3">IF(K25="Very Low",1,IF(K25="Low",2,IF(K25="Medium",3,IF(K25="High",4,IF(K25="Very High",5,0)))))</f>
        <v>0</v>
      </c>
    </row>
    <row r="26" spans="1:17" ht="15" thickBot="1" x14ac:dyDescent="0.35">
      <c r="A26" s="7"/>
      <c r="J26" s="28"/>
      <c r="K26" s="69"/>
      <c r="L26" s="7"/>
      <c r="M26" s="18"/>
    </row>
    <row r="27" spans="1:17" ht="15" thickBot="1" x14ac:dyDescent="0.35">
      <c r="A27" s="7">
        <v>3</v>
      </c>
      <c r="B27" s="38" t="s">
        <v>11</v>
      </c>
      <c r="C27" s="18"/>
      <c r="D27" s="18"/>
      <c r="E27" s="18"/>
      <c r="F27" s="18"/>
      <c r="G27" s="18"/>
      <c r="J27" s="27" t="s">
        <v>95</v>
      </c>
      <c r="K27" s="24"/>
      <c r="L27" s="50">
        <f t="shared" si="2"/>
        <v>0</v>
      </c>
      <c r="M27" s="18"/>
      <c r="Q27">
        <f t="shared" si="3"/>
        <v>0</v>
      </c>
    </row>
    <row r="28" spans="1:17" x14ac:dyDescent="0.3">
      <c r="A28" s="7"/>
      <c r="J28" s="30"/>
      <c r="L28" s="7"/>
      <c r="M28" s="18"/>
    </row>
    <row r="29" spans="1:17" ht="15" thickBot="1" x14ac:dyDescent="0.35">
      <c r="A29" s="7">
        <v>4</v>
      </c>
      <c r="B29" s="8" t="s">
        <v>49</v>
      </c>
      <c r="J29" s="30"/>
      <c r="L29" s="7"/>
      <c r="M29" s="18"/>
    </row>
    <row r="30" spans="1:17" ht="15" thickBot="1" x14ac:dyDescent="0.35">
      <c r="A30" s="7" t="s">
        <v>45</v>
      </c>
      <c r="B30" s="9" t="s">
        <v>47</v>
      </c>
      <c r="J30" s="27"/>
      <c r="K30" s="24"/>
      <c r="L30" s="50">
        <f t="shared" si="2"/>
        <v>0</v>
      </c>
      <c r="M30" s="18"/>
      <c r="Q30">
        <f t="shared" si="3"/>
        <v>0</v>
      </c>
    </row>
    <row r="31" spans="1:17" ht="15" thickBot="1" x14ac:dyDescent="0.35">
      <c r="A31" s="7" t="s">
        <v>46</v>
      </c>
      <c r="B31" s="9" t="s">
        <v>48</v>
      </c>
      <c r="J31" s="27" t="s">
        <v>94</v>
      </c>
      <c r="K31" s="24" t="s">
        <v>87</v>
      </c>
      <c r="L31" s="53">
        <f>IF(J31="Yes",Q31*2,0)</f>
        <v>8</v>
      </c>
      <c r="M31" s="18"/>
      <c r="Q31">
        <f t="shared" si="3"/>
        <v>4</v>
      </c>
    </row>
    <row r="32" spans="1:17" x14ac:dyDescent="0.3">
      <c r="A32" s="7"/>
      <c r="J32" s="3"/>
      <c r="L32" s="7"/>
      <c r="M32" s="18"/>
    </row>
    <row r="33" spans="1:17" ht="15" thickBot="1" x14ac:dyDescent="0.35">
      <c r="A33" s="7">
        <v>5</v>
      </c>
      <c r="B33" s="8" t="s">
        <v>112</v>
      </c>
      <c r="J33" s="3"/>
      <c r="L33" s="7"/>
      <c r="M33" s="18"/>
    </row>
    <row r="34" spans="1:17" x14ac:dyDescent="0.3">
      <c r="A34" s="7"/>
      <c r="F34" s="139" t="s">
        <v>26</v>
      </c>
      <c r="G34" s="140"/>
      <c r="H34" s="139" t="s">
        <v>20</v>
      </c>
      <c r="I34" s="140"/>
      <c r="J34" s="68" t="s">
        <v>28</v>
      </c>
      <c r="L34" s="7"/>
      <c r="M34" s="18"/>
    </row>
    <row r="35" spans="1:17" x14ac:dyDescent="0.3">
      <c r="A35" s="7"/>
      <c r="F35" s="141"/>
      <c r="G35" s="142"/>
      <c r="H35" s="141" t="s">
        <v>21</v>
      </c>
      <c r="I35" s="142"/>
      <c r="J35" s="23" t="s">
        <v>27</v>
      </c>
      <c r="L35" s="7"/>
      <c r="M35" s="18"/>
    </row>
    <row r="36" spans="1:17" ht="15" thickBot="1" x14ac:dyDescent="0.35">
      <c r="A36" s="7"/>
      <c r="F36" s="143" t="s">
        <v>34</v>
      </c>
      <c r="G36" s="144"/>
      <c r="H36" s="143" t="s">
        <v>34</v>
      </c>
      <c r="I36" s="145"/>
      <c r="J36" s="67" t="s">
        <v>74</v>
      </c>
      <c r="L36" s="7"/>
      <c r="M36" s="18"/>
    </row>
    <row r="37" spans="1:17" ht="15" thickBot="1" x14ac:dyDescent="0.35">
      <c r="A37" s="7" t="s">
        <v>12</v>
      </c>
      <c r="B37" s="9" t="s">
        <v>14</v>
      </c>
      <c r="F37" s="117" t="s">
        <v>95</v>
      </c>
      <c r="G37" s="118"/>
      <c r="H37" s="117"/>
      <c r="I37" s="118"/>
      <c r="J37" s="13"/>
      <c r="K37" s="24"/>
      <c r="L37" s="51">
        <f>O37+P37</f>
        <v>0</v>
      </c>
      <c r="M37" s="18"/>
      <c r="O37" s="7">
        <f>IF(F37="Yes",Q37*J37,0)</f>
        <v>0</v>
      </c>
      <c r="P37" s="7">
        <f>IF(H37="No",Q37*J37,0)</f>
        <v>0</v>
      </c>
      <c r="Q37">
        <f t="shared" si="3"/>
        <v>0</v>
      </c>
    </row>
    <row r="38" spans="1:17" ht="15" thickBot="1" x14ac:dyDescent="0.35">
      <c r="A38" s="7" t="s">
        <v>13</v>
      </c>
      <c r="B38" s="9" t="s">
        <v>15</v>
      </c>
      <c r="F38" s="117" t="s">
        <v>95</v>
      </c>
      <c r="G38" s="118"/>
      <c r="H38" s="117"/>
      <c r="I38" s="118"/>
      <c r="J38" s="12"/>
      <c r="K38" s="24"/>
      <c r="L38" s="50">
        <f t="shared" ref="L38:L41" si="4">O38+P38</f>
        <v>0</v>
      </c>
      <c r="M38" s="18"/>
      <c r="O38" s="7">
        <f>IF(F38="Yes",Q38*J38,0)</f>
        <v>0</v>
      </c>
      <c r="P38" s="7">
        <f t="shared" ref="P38:P41" si="5">IF(H38="No",Q38*J38,0)</f>
        <v>0</v>
      </c>
      <c r="Q38">
        <f t="shared" si="3"/>
        <v>0</v>
      </c>
    </row>
    <row r="39" spans="1:17" ht="15" thickBot="1" x14ac:dyDescent="0.35">
      <c r="A39" s="7" t="s">
        <v>17</v>
      </c>
      <c r="B39" s="9" t="s">
        <v>25</v>
      </c>
      <c r="F39" s="117" t="s">
        <v>95</v>
      </c>
      <c r="G39" s="118"/>
      <c r="H39" s="117"/>
      <c r="I39" s="118"/>
      <c r="J39" s="14"/>
      <c r="K39" s="24"/>
      <c r="L39" s="52">
        <f t="shared" si="4"/>
        <v>0</v>
      </c>
      <c r="M39" s="18"/>
      <c r="O39" s="7">
        <f>IF(F39="Yes",Q39*J39,0)</f>
        <v>0</v>
      </c>
      <c r="P39" s="7">
        <f t="shared" si="5"/>
        <v>0</v>
      </c>
      <c r="Q39">
        <f t="shared" si="3"/>
        <v>0</v>
      </c>
    </row>
    <row r="40" spans="1:17" ht="15" thickBot="1" x14ac:dyDescent="0.35">
      <c r="A40" s="7" t="s">
        <v>18</v>
      </c>
      <c r="B40" s="9" t="s">
        <v>16</v>
      </c>
      <c r="F40" s="117" t="s">
        <v>94</v>
      </c>
      <c r="G40" s="118"/>
      <c r="H40" s="117" t="s">
        <v>94</v>
      </c>
      <c r="I40" s="118"/>
      <c r="J40" s="12">
        <v>3</v>
      </c>
      <c r="K40" s="24" t="s">
        <v>87</v>
      </c>
      <c r="L40" s="50">
        <f t="shared" si="4"/>
        <v>12</v>
      </c>
      <c r="M40" s="18"/>
      <c r="O40" s="7">
        <f>IF(F40="Yes",Q40*J40,0)</f>
        <v>12</v>
      </c>
      <c r="P40" s="7">
        <f t="shared" si="5"/>
        <v>0</v>
      </c>
      <c r="Q40">
        <f t="shared" si="3"/>
        <v>4</v>
      </c>
    </row>
    <row r="41" spans="1:17" ht="15" thickBot="1" x14ac:dyDescent="0.35">
      <c r="A41" s="7" t="s">
        <v>19</v>
      </c>
      <c r="B41" s="9" t="s">
        <v>115</v>
      </c>
      <c r="F41" s="117" t="s">
        <v>94</v>
      </c>
      <c r="G41" s="118"/>
      <c r="H41" s="117" t="s">
        <v>95</v>
      </c>
      <c r="I41" s="118"/>
      <c r="J41" s="12">
        <v>2</v>
      </c>
      <c r="K41" s="24" t="s">
        <v>87</v>
      </c>
      <c r="L41" s="52">
        <f t="shared" si="4"/>
        <v>16</v>
      </c>
      <c r="M41" s="18"/>
      <c r="O41" s="7">
        <f>IF(F41="Yes",Q41*J41,0)</f>
        <v>8</v>
      </c>
      <c r="P41" s="7">
        <f t="shared" si="5"/>
        <v>8</v>
      </c>
      <c r="Q41">
        <f t="shared" si="3"/>
        <v>4</v>
      </c>
    </row>
    <row r="42" spans="1:17" ht="15" thickBot="1" x14ac:dyDescent="0.35">
      <c r="A42" s="7" t="s">
        <v>43</v>
      </c>
      <c r="B42" s="9" t="s">
        <v>39</v>
      </c>
      <c r="F42" s="117" t="s">
        <v>95</v>
      </c>
      <c r="G42" s="118"/>
      <c r="H42" s="117"/>
      <c r="I42" s="118"/>
      <c r="J42" s="15"/>
      <c r="K42" s="24"/>
      <c r="L42" s="50">
        <f>O42+P42</f>
        <v>0</v>
      </c>
      <c r="M42" s="18"/>
      <c r="O42" s="7">
        <f>IF(F42="Yes",Q42*J42*3,0)</f>
        <v>0</v>
      </c>
      <c r="P42" s="7">
        <f>IF(H42="No",Q42*J42*3,0)</f>
        <v>0</v>
      </c>
      <c r="Q42">
        <f>IF(K42="Very Low",1,IF(K42="Low",2,IF(K42="Medium",3,IF(K42="High",4,IF(K42="Very High",5,0)))))</f>
        <v>0</v>
      </c>
    </row>
    <row r="43" spans="1:17" x14ac:dyDescent="0.3">
      <c r="A43" s="7"/>
      <c r="E43" s="4"/>
      <c r="F43" s="4"/>
      <c r="G43" s="6"/>
      <c r="H43" s="6"/>
      <c r="J43" s="3"/>
      <c r="L43" s="7"/>
      <c r="M43" s="18"/>
      <c r="P43" s="7"/>
    </row>
    <row r="44" spans="1:17" ht="15" thickBot="1" x14ac:dyDescent="0.35">
      <c r="A44" s="7">
        <v>6</v>
      </c>
      <c r="B44" s="38" t="s">
        <v>113</v>
      </c>
      <c r="J44" s="3"/>
      <c r="L44" s="7"/>
      <c r="M44" s="18"/>
    </row>
    <row r="45" spans="1:17" ht="15" thickBot="1" x14ac:dyDescent="0.35">
      <c r="A45" s="7" t="s">
        <v>40</v>
      </c>
      <c r="B45" s="9" t="s">
        <v>24</v>
      </c>
      <c r="J45" s="27" t="s">
        <v>94</v>
      </c>
      <c r="K45" s="24" t="s">
        <v>86</v>
      </c>
      <c r="L45" s="51">
        <f t="shared" si="2"/>
        <v>3</v>
      </c>
      <c r="M45" s="18"/>
      <c r="Q45">
        <f t="shared" si="3"/>
        <v>3</v>
      </c>
    </row>
    <row r="46" spans="1:17" ht="15" thickBot="1" x14ac:dyDescent="0.35">
      <c r="A46" s="7" t="s">
        <v>41</v>
      </c>
      <c r="B46" s="9" t="s">
        <v>42</v>
      </c>
      <c r="J46" s="27" t="s">
        <v>94</v>
      </c>
      <c r="K46" s="24" t="s">
        <v>87</v>
      </c>
      <c r="L46" s="50">
        <f t="shared" si="2"/>
        <v>4</v>
      </c>
      <c r="M46" s="18"/>
      <c r="Q46">
        <f t="shared" si="3"/>
        <v>4</v>
      </c>
    </row>
    <row r="47" spans="1:17" ht="15" thickBot="1" x14ac:dyDescent="0.35">
      <c r="A47" s="7" t="s">
        <v>62</v>
      </c>
      <c r="B47" s="40" t="s">
        <v>116</v>
      </c>
      <c r="C47" s="41"/>
      <c r="D47" s="41"/>
      <c r="E47" s="41"/>
      <c r="F47" s="41"/>
      <c r="G47" s="41"/>
      <c r="H47" s="41"/>
      <c r="J47" s="29" t="s">
        <v>95</v>
      </c>
      <c r="K47" s="24"/>
      <c r="L47" s="53">
        <f t="shared" si="2"/>
        <v>0</v>
      </c>
      <c r="M47" s="18"/>
      <c r="Q47">
        <f t="shared" si="3"/>
        <v>0</v>
      </c>
    </row>
    <row r="48" spans="1:17" x14ac:dyDescent="0.3">
      <c r="A48" s="7"/>
      <c r="B48" s="40" t="s">
        <v>117</v>
      </c>
      <c r="C48" s="41"/>
      <c r="D48" s="41"/>
      <c r="E48" s="41"/>
      <c r="F48" s="41"/>
      <c r="G48" s="41"/>
      <c r="H48" s="41"/>
      <c r="J48" s="32"/>
      <c r="K48" s="6"/>
      <c r="L48" s="7"/>
      <c r="M48" s="18"/>
    </row>
    <row r="49" spans="1:17" ht="15" thickBot="1" x14ac:dyDescent="0.35">
      <c r="A49" s="7"/>
      <c r="E49" s="4"/>
      <c r="F49" s="4"/>
      <c r="G49" s="6"/>
      <c r="H49" s="6"/>
      <c r="J49" s="30"/>
      <c r="K49" s="4"/>
      <c r="L49" s="7"/>
      <c r="M49" s="18"/>
    </row>
    <row r="50" spans="1:17" ht="15" thickBot="1" x14ac:dyDescent="0.35">
      <c r="A50" s="7">
        <v>7</v>
      </c>
      <c r="B50" s="8" t="s">
        <v>37</v>
      </c>
      <c r="J50" s="27" t="s">
        <v>94</v>
      </c>
      <c r="K50" s="24" t="s">
        <v>85</v>
      </c>
      <c r="L50" s="50">
        <f>IF(J50="Yes",Q50,0)</f>
        <v>2</v>
      </c>
      <c r="M50" s="18"/>
      <c r="Q50">
        <f t="shared" si="3"/>
        <v>2</v>
      </c>
    </row>
    <row r="51" spans="1:17" x14ac:dyDescent="0.3">
      <c r="A51" s="2"/>
      <c r="B51" t="s">
        <v>29</v>
      </c>
      <c r="J51" s="30"/>
      <c r="L51" s="7"/>
      <c r="M51" s="18"/>
    </row>
    <row r="52" spans="1:17" x14ac:dyDescent="0.3">
      <c r="A52" s="2"/>
      <c r="B52" s="163" t="s">
        <v>147</v>
      </c>
      <c r="C52" s="163"/>
      <c r="D52" s="163"/>
      <c r="E52" s="163"/>
      <c r="F52" s="163"/>
      <c r="G52" s="163"/>
      <c r="H52" s="163"/>
      <c r="I52" s="163"/>
      <c r="J52" s="163"/>
      <c r="K52" s="20"/>
      <c r="L52" s="7"/>
      <c r="M52" s="18"/>
    </row>
    <row r="53" spans="1:17" x14ac:dyDescent="0.3">
      <c r="A53" s="2"/>
      <c r="B53" s="163"/>
      <c r="C53" s="163"/>
      <c r="D53" s="163"/>
      <c r="E53" s="163"/>
      <c r="F53" s="163"/>
      <c r="G53" s="163"/>
      <c r="H53" s="163"/>
      <c r="I53" s="163"/>
      <c r="J53" s="163"/>
      <c r="K53" s="20"/>
      <c r="L53" s="7"/>
      <c r="M53" s="18"/>
    </row>
    <row r="54" spans="1:17" x14ac:dyDescent="0.3">
      <c r="B54" s="163"/>
      <c r="C54" s="163"/>
      <c r="D54" s="163"/>
      <c r="E54" s="163"/>
      <c r="F54" s="163"/>
      <c r="G54" s="163"/>
      <c r="H54" s="163"/>
      <c r="I54" s="163"/>
      <c r="J54" s="163"/>
      <c r="K54" s="20"/>
      <c r="L54" s="7"/>
      <c r="M54" s="18"/>
    </row>
    <row r="55" spans="1:17" ht="15" thickBot="1" x14ac:dyDescent="0.35">
      <c r="A55" s="7">
        <v>8</v>
      </c>
      <c r="B55" s="38" t="s">
        <v>56</v>
      </c>
      <c r="J55" s="30"/>
      <c r="L55" s="7"/>
      <c r="M55" s="18"/>
    </row>
    <row r="56" spans="1:17" ht="15" thickBot="1" x14ac:dyDescent="0.35">
      <c r="A56" s="7" t="s">
        <v>30</v>
      </c>
      <c r="B56" s="9" t="s">
        <v>57</v>
      </c>
      <c r="J56" s="31" t="s">
        <v>94</v>
      </c>
      <c r="K56" s="24" t="s">
        <v>87</v>
      </c>
      <c r="L56" s="51">
        <f>IF(J56="Yes",Q56,0)</f>
        <v>4</v>
      </c>
      <c r="M56" s="18"/>
      <c r="Q56">
        <f t="shared" si="3"/>
        <v>4</v>
      </c>
    </row>
    <row r="57" spans="1:17" ht="15" thickBot="1" x14ac:dyDescent="0.35">
      <c r="A57" s="7" t="s">
        <v>31</v>
      </c>
      <c r="B57" s="9" t="s">
        <v>10</v>
      </c>
      <c r="J57" s="27" t="s">
        <v>94</v>
      </c>
      <c r="K57" s="24" t="s">
        <v>86</v>
      </c>
      <c r="L57" s="50">
        <f t="shared" si="2"/>
        <v>3</v>
      </c>
      <c r="M57" s="18"/>
      <c r="Q57">
        <f t="shared" si="3"/>
        <v>3</v>
      </c>
    </row>
    <row r="58" spans="1:17" ht="15" thickBot="1" x14ac:dyDescent="0.35">
      <c r="A58" s="7" t="s">
        <v>58</v>
      </c>
      <c r="B58" s="9" t="s">
        <v>59</v>
      </c>
      <c r="J58" s="29" t="s">
        <v>95</v>
      </c>
      <c r="K58" s="24"/>
      <c r="L58" s="53">
        <f t="shared" si="2"/>
        <v>0</v>
      </c>
      <c r="M58" s="18"/>
      <c r="Q58">
        <f t="shared" si="3"/>
        <v>0</v>
      </c>
    </row>
    <row r="59" spans="1:17" x14ac:dyDescent="0.3">
      <c r="A59" s="7"/>
      <c r="J59" s="30"/>
      <c r="L59" s="7"/>
      <c r="M59" s="18"/>
    </row>
    <row r="60" spans="1:17" ht="15" thickBot="1" x14ac:dyDescent="0.35">
      <c r="A60" s="7">
        <v>9</v>
      </c>
      <c r="B60" s="8" t="s">
        <v>63</v>
      </c>
      <c r="J60" s="30"/>
      <c r="L60" s="7"/>
      <c r="M60" s="18"/>
    </row>
    <row r="61" spans="1:17" ht="15" thickBot="1" x14ac:dyDescent="0.35">
      <c r="A61" s="7" t="s">
        <v>66</v>
      </c>
      <c r="B61" s="9" t="s">
        <v>64</v>
      </c>
      <c r="J61" s="27" t="s">
        <v>94</v>
      </c>
      <c r="K61" s="24" t="s">
        <v>86</v>
      </c>
      <c r="L61" s="50">
        <f t="shared" si="2"/>
        <v>3</v>
      </c>
      <c r="M61" s="18"/>
      <c r="Q61">
        <f t="shared" si="3"/>
        <v>3</v>
      </c>
    </row>
    <row r="62" spans="1:17" ht="15" thickBot="1" x14ac:dyDescent="0.35">
      <c r="A62" s="7" t="s">
        <v>67</v>
      </c>
      <c r="B62" s="9" t="s">
        <v>122</v>
      </c>
      <c r="J62" s="29" t="s">
        <v>94</v>
      </c>
      <c r="K62" s="24" t="s">
        <v>109</v>
      </c>
      <c r="L62" s="53">
        <f t="shared" si="2"/>
        <v>1</v>
      </c>
      <c r="M62" s="18"/>
      <c r="Q62">
        <f t="shared" si="3"/>
        <v>1</v>
      </c>
    </row>
    <row r="63" spans="1:17" x14ac:dyDescent="0.3">
      <c r="A63" s="7"/>
      <c r="B63" s="8"/>
      <c r="J63" s="30"/>
      <c r="L63" s="7"/>
      <c r="M63" s="18"/>
    </row>
    <row r="64" spans="1:17" ht="15" thickBot="1" x14ac:dyDescent="0.35">
      <c r="A64" s="7">
        <v>10</v>
      </c>
      <c r="B64" s="8" t="s">
        <v>68</v>
      </c>
      <c r="J64" s="30"/>
      <c r="L64" s="7"/>
      <c r="M64" s="18"/>
    </row>
    <row r="65" spans="1:17" ht="15" thickBot="1" x14ac:dyDescent="0.35">
      <c r="A65" s="7" t="s">
        <v>71</v>
      </c>
      <c r="B65" s="9" t="s">
        <v>75</v>
      </c>
      <c r="J65" s="27" t="s">
        <v>94</v>
      </c>
      <c r="K65" s="24" t="s">
        <v>86</v>
      </c>
      <c r="L65" s="51">
        <f t="shared" si="2"/>
        <v>3</v>
      </c>
      <c r="M65" s="18"/>
      <c r="Q65">
        <f t="shared" si="3"/>
        <v>3</v>
      </c>
    </row>
    <row r="66" spans="1:17" ht="15" thickBot="1" x14ac:dyDescent="0.35">
      <c r="A66" s="7" t="s">
        <v>73</v>
      </c>
      <c r="B66" s="9" t="s">
        <v>72</v>
      </c>
      <c r="J66" s="27" t="s">
        <v>94</v>
      </c>
      <c r="K66" s="24" t="s">
        <v>109</v>
      </c>
      <c r="L66" s="50">
        <f t="shared" si="2"/>
        <v>1</v>
      </c>
      <c r="M66" s="18"/>
      <c r="Q66">
        <f t="shared" si="3"/>
        <v>1</v>
      </c>
    </row>
    <row r="67" spans="1:17" x14ac:dyDescent="0.3">
      <c r="A67" s="7"/>
      <c r="J67" s="69"/>
      <c r="L67" s="7"/>
      <c r="M67" s="18"/>
    </row>
    <row r="68" spans="1:17" ht="15" thickBot="1" x14ac:dyDescent="0.35">
      <c r="A68" s="37">
        <v>11</v>
      </c>
      <c r="B68" s="38" t="s">
        <v>90</v>
      </c>
      <c r="C68" s="18"/>
      <c r="D68" s="18"/>
      <c r="E68" s="18"/>
      <c r="F68" s="18"/>
      <c r="G68" s="18"/>
      <c r="H68" s="18"/>
      <c r="I68" s="18"/>
      <c r="J68" s="32"/>
      <c r="K68" s="25"/>
      <c r="L68" s="7"/>
      <c r="M68" s="18"/>
    </row>
    <row r="69" spans="1:17" ht="15" thickBot="1" x14ac:dyDescent="0.35">
      <c r="A69" s="37" t="s">
        <v>76</v>
      </c>
      <c r="B69" s="18" t="s">
        <v>123</v>
      </c>
      <c r="C69" s="18"/>
      <c r="D69" s="18"/>
      <c r="E69" s="18"/>
      <c r="F69" s="18"/>
      <c r="G69" s="18"/>
      <c r="H69" s="18"/>
      <c r="I69" s="18"/>
      <c r="J69" s="27" t="s">
        <v>95</v>
      </c>
      <c r="K69" s="24"/>
      <c r="L69" s="50">
        <f t="shared" si="2"/>
        <v>0</v>
      </c>
      <c r="M69" s="18"/>
      <c r="Q69">
        <f t="shared" si="3"/>
        <v>0</v>
      </c>
    </row>
    <row r="70" spans="1:17" x14ac:dyDescent="0.3">
      <c r="A70" s="7"/>
      <c r="J70" s="30"/>
      <c r="L70" s="7"/>
      <c r="M70" s="18"/>
    </row>
    <row r="71" spans="1:17" ht="15" thickBot="1" x14ac:dyDescent="0.35">
      <c r="A71" s="7">
        <v>12</v>
      </c>
      <c r="B71" s="38" t="s">
        <v>77</v>
      </c>
      <c r="J71" s="30"/>
      <c r="L71" s="7"/>
      <c r="M71" s="18"/>
    </row>
    <row r="72" spans="1:17" ht="15" thickBot="1" x14ac:dyDescent="0.35">
      <c r="A72" s="37" t="s">
        <v>96</v>
      </c>
      <c r="B72" s="39" t="s">
        <v>80</v>
      </c>
      <c r="C72" s="18"/>
      <c r="D72" s="18"/>
      <c r="E72" s="18"/>
      <c r="F72" s="18"/>
      <c r="G72" s="18"/>
      <c r="H72" s="18"/>
      <c r="I72" s="18"/>
      <c r="J72" s="31" t="s">
        <v>94</v>
      </c>
      <c r="K72" s="24" t="s">
        <v>109</v>
      </c>
      <c r="L72" s="51">
        <f t="shared" si="2"/>
        <v>1</v>
      </c>
      <c r="M72" s="18"/>
      <c r="Q72">
        <f t="shared" si="3"/>
        <v>1</v>
      </c>
    </row>
    <row r="73" spans="1:17" ht="15" thickBot="1" x14ac:dyDescent="0.35">
      <c r="A73" s="37" t="s">
        <v>97</v>
      </c>
      <c r="B73" s="39" t="s">
        <v>124</v>
      </c>
      <c r="C73" s="18"/>
      <c r="D73" s="18"/>
      <c r="E73" s="18"/>
      <c r="F73" s="18"/>
      <c r="G73" s="18"/>
      <c r="H73" s="18"/>
      <c r="I73" s="18"/>
      <c r="J73" s="27" t="s">
        <v>94</v>
      </c>
      <c r="K73" s="24" t="s">
        <v>86</v>
      </c>
      <c r="L73" s="50">
        <f t="shared" si="2"/>
        <v>3</v>
      </c>
      <c r="M73" s="18"/>
      <c r="Q73">
        <f t="shared" si="3"/>
        <v>3</v>
      </c>
    </row>
    <row r="74" spans="1:17" ht="15" thickBot="1" x14ac:dyDescent="0.35">
      <c r="A74" s="37" t="s">
        <v>98</v>
      </c>
      <c r="B74" s="39" t="s">
        <v>125</v>
      </c>
      <c r="C74" s="18"/>
      <c r="D74" s="18"/>
      <c r="E74" s="18"/>
      <c r="F74" s="18"/>
      <c r="G74" s="18"/>
      <c r="H74" s="18"/>
      <c r="I74" s="18"/>
      <c r="J74" s="33" t="s">
        <v>95</v>
      </c>
      <c r="K74" s="24"/>
      <c r="L74" s="52">
        <f t="shared" si="2"/>
        <v>0</v>
      </c>
      <c r="M74" s="18"/>
      <c r="Q74">
        <f t="shared" si="3"/>
        <v>0</v>
      </c>
    </row>
    <row r="75" spans="1:17" ht="15" thickBot="1" x14ac:dyDescent="0.35">
      <c r="A75" s="37" t="s">
        <v>99</v>
      </c>
      <c r="B75" s="39" t="s">
        <v>83</v>
      </c>
      <c r="C75" s="18"/>
      <c r="D75" s="18"/>
      <c r="E75" s="18"/>
      <c r="F75" s="18"/>
      <c r="G75" s="18"/>
      <c r="H75" s="18"/>
      <c r="I75" s="18"/>
      <c r="J75" s="27" t="s">
        <v>94</v>
      </c>
      <c r="K75" s="24" t="s">
        <v>87</v>
      </c>
      <c r="L75" s="50">
        <f t="shared" si="2"/>
        <v>4</v>
      </c>
      <c r="M75" s="18"/>
      <c r="Q75">
        <f t="shared" si="3"/>
        <v>4</v>
      </c>
    </row>
    <row r="76" spans="1:17" ht="15" thickBot="1" x14ac:dyDescent="0.35">
      <c r="A76" s="37" t="s">
        <v>100</v>
      </c>
      <c r="B76" s="39" t="s">
        <v>103</v>
      </c>
      <c r="C76" s="18"/>
      <c r="D76" s="18"/>
      <c r="E76" s="18"/>
      <c r="F76" s="18"/>
      <c r="G76" s="18"/>
      <c r="H76" s="18"/>
      <c r="I76" s="18"/>
      <c r="J76" s="29" t="s">
        <v>95</v>
      </c>
      <c r="K76" s="24"/>
      <c r="L76" s="52">
        <f t="shared" si="2"/>
        <v>0</v>
      </c>
      <c r="M76" s="18"/>
      <c r="Q76">
        <f t="shared" si="3"/>
        <v>0</v>
      </c>
    </row>
    <row r="77" spans="1:17" ht="15" thickBot="1" x14ac:dyDescent="0.35">
      <c r="A77" s="37" t="s">
        <v>101</v>
      </c>
      <c r="B77" s="39" t="s">
        <v>93</v>
      </c>
      <c r="C77" s="18"/>
      <c r="D77" s="18"/>
      <c r="E77" s="18"/>
      <c r="F77" s="18"/>
      <c r="G77" s="18"/>
      <c r="H77" s="18"/>
      <c r="I77" s="18"/>
      <c r="J77" s="29" t="s">
        <v>94</v>
      </c>
      <c r="K77" s="24" t="s">
        <v>85</v>
      </c>
      <c r="L77" s="50">
        <f t="shared" si="2"/>
        <v>2</v>
      </c>
      <c r="M77" s="18"/>
      <c r="Q77">
        <f t="shared" si="3"/>
        <v>2</v>
      </c>
    </row>
    <row r="78" spans="1:17" ht="15" thickBot="1" x14ac:dyDescent="0.35">
      <c r="A78" s="37" t="s">
        <v>102</v>
      </c>
      <c r="B78" s="39" t="s">
        <v>92</v>
      </c>
      <c r="C78" s="18"/>
      <c r="D78" s="18"/>
      <c r="E78" s="18"/>
      <c r="F78" s="18"/>
      <c r="G78" s="18"/>
      <c r="H78" s="18"/>
      <c r="I78" s="18"/>
      <c r="J78" s="29" t="s">
        <v>94</v>
      </c>
      <c r="K78" s="24" t="s">
        <v>118</v>
      </c>
      <c r="L78" s="53">
        <f t="shared" si="2"/>
        <v>5</v>
      </c>
      <c r="M78" s="18"/>
      <c r="Q78">
        <f t="shared" si="3"/>
        <v>5</v>
      </c>
    </row>
    <row r="79" spans="1:17" ht="15" thickBot="1" x14ac:dyDescent="0.35">
      <c r="A79" s="37"/>
      <c r="B79" s="18"/>
      <c r="C79" s="18"/>
      <c r="D79" s="18"/>
      <c r="E79" s="18"/>
      <c r="F79" s="18"/>
      <c r="G79" s="18"/>
      <c r="H79" s="18"/>
      <c r="I79" s="18"/>
      <c r="J79" s="30"/>
      <c r="K79" s="4"/>
      <c r="L79" s="7"/>
      <c r="M79" s="18"/>
    </row>
    <row r="80" spans="1:17" ht="15" thickBot="1" x14ac:dyDescent="0.35">
      <c r="A80" s="37">
        <v>13</v>
      </c>
      <c r="B80" s="39" t="s">
        <v>105</v>
      </c>
      <c r="C80" s="18"/>
      <c r="D80" s="18"/>
      <c r="E80" s="18"/>
      <c r="F80" s="18"/>
      <c r="G80" s="18"/>
      <c r="H80" s="18"/>
      <c r="I80" s="18"/>
      <c r="J80" s="27" t="s">
        <v>94</v>
      </c>
      <c r="K80" s="24" t="s">
        <v>111</v>
      </c>
      <c r="L80" s="50">
        <f>IF(J80="Yes",Q80,0)</f>
        <v>5</v>
      </c>
      <c r="M80" s="18"/>
      <c r="Q80">
        <v>5</v>
      </c>
    </row>
    <row r="81" spans="1:17" ht="15" thickBot="1" x14ac:dyDescent="0.35">
      <c r="A81" s="37"/>
      <c r="B81" s="18"/>
      <c r="C81" s="18"/>
      <c r="D81" s="18"/>
      <c r="E81" s="18"/>
      <c r="F81" s="18"/>
      <c r="G81" s="18"/>
      <c r="H81" s="18"/>
      <c r="I81" s="18"/>
      <c r="J81" s="30"/>
      <c r="L81" s="7"/>
      <c r="M81" s="18"/>
    </row>
    <row r="82" spans="1:17" ht="15" thickBot="1" x14ac:dyDescent="0.35">
      <c r="A82" s="37">
        <v>14</v>
      </c>
      <c r="B82" s="39" t="s">
        <v>106</v>
      </c>
      <c r="C82" s="18"/>
      <c r="D82" s="18"/>
      <c r="E82" s="18"/>
      <c r="F82" s="18"/>
      <c r="G82" s="18"/>
      <c r="H82" s="18"/>
      <c r="I82" s="18"/>
      <c r="J82" s="27" t="s">
        <v>94</v>
      </c>
      <c r="K82" s="24" t="s">
        <v>87</v>
      </c>
      <c r="L82" s="50">
        <f t="shared" si="2"/>
        <v>4</v>
      </c>
      <c r="M82" s="18"/>
      <c r="Q82">
        <f t="shared" si="3"/>
        <v>4</v>
      </c>
    </row>
    <row r="83" spans="1:17" ht="15" thickBot="1" x14ac:dyDescent="0.35">
      <c r="A83" s="37"/>
      <c r="B83" s="18"/>
      <c r="C83" s="18"/>
      <c r="D83" s="18"/>
      <c r="E83" s="18"/>
      <c r="F83" s="18"/>
      <c r="G83" s="18"/>
      <c r="H83" s="18"/>
      <c r="I83" s="18"/>
      <c r="J83" s="30"/>
      <c r="L83" s="7"/>
      <c r="M83" s="18"/>
    </row>
    <row r="84" spans="1:17" ht="15" thickBot="1" x14ac:dyDescent="0.35">
      <c r="A84" s="7">
        <v>15</v>
      </c>
      <c r="B84" t="s">
        <v>32</v>
      </c>
      <c r="J84" s="27" t="s">
        <v>95</v>
      </c>
      <c r="K84" s="24"/>
      <c r="L84" s="50">
        <f t="shared" si="2"/>
        <v>0</v>
      </c>
      <c r="M84" s="18"/>
      <c r="Q84">
        <f t="shared" si="3"/>
        <v>0</v>
      </c>
    </row>
    <row r="85" spans="1:17" x14ac:dyDescent="0.3">
      <c r="A85" s="7"/>
      <c r="B85" t="s">
        <v>29</v>
      </c>
    </row>
    <row r="86" spans="1:17" x14ac:dyDescent="0.3">
      <c r="B86" s="163" t="s">
        <v>35</v>
      </c>
      <c r="C86" s="163"/>
      <c r="D86" s="163"/>
      <c r="E86" s="163"/>
      <c r="F86" s="163"/>
      <c r="G86" s="163"/>
      <c r="H86" s="163"/>
      <c r="I86" s="163"/>
      <c r="J86" s="163"/>
    </row>
    <row r="87" spans="1:17" x14ac:dyDescent="0.3">
      <c r="B87" s="163"/>
      <c r="C87" s="163"/>
      <c r="D87" s="163"/>
      <c r="E87" s="163"/>
      <c r="F87" s="163"/>
      <c r="G87" s="163"/>
      <c r="H87" s="163"/>
      <c r="I87" s="163"/>
      <c r="J87" s="163"/>
    </row>
    <row r="88" spans="1:17" x14ac:dyDescent="0.3">
      <c r="B88" s="163"/>
      <c r="C88" s="163"/>
      <c r="D88" s="163"/>
      <c r="E88" s="163"/>
      <c r="F88" s="163"/>
      <c r="G88" s="163"/>
      <c r="H88" s="163"/>
      <c r="I88" s="163"/>
      <c r="J88" s="163"/>
    </row>
    <row r="89" spans="1:17" ht="21.6" thickBot="1" x14ac:dyDescent="0.45">
      <c r="A89" s="1"/>
      <c r="K89" s="16" t="s">
        <v>84</v>
      </c>
      <c r="L89" s="17">
        <f>SUM(L19:L86)</f>
        <v>89</v>
      </c>
    </row>
    <row r="90" spans="1:17" ht="25.8" x14ac:dyDescent="0.5">
      <c r="D90" s="125" t="s">
        <v>88</v>
      </c>
      <c r="E90" s="126"/>
      <c r="F90" s="126"/>
      <c r="G90" s="127"/>
    </row>
    <row r="91" spans="1:17" ht="21.6" thickBot="1" x14ac:dyDescent="0.35">
      <c r="A91" s="1"/>
      <c r="D91" s="161" t="s">
        <v>23</v>
      </c>
      <c r="E91" s="162"/>
      <c r="F91" s="123" t="s">
        <v>89</v>
      </c>
      <c r="G91" s="124"/>
    </row>
    <row r="92" spans="1:17" ht="18" x14ac:dyDescent="0.3">
      <c r="D92" s="128" t="s">
        <v>195</v>
      </c>
      <c r="E92" s="129"/>
      <c r="F92" s="120" t="s">
        <v>85</v>
      </c>
      <c r="G92" s="120"/>
    </row>
    <row r="93" spans="1:17" ht="18" x14ac:dyDescent="0.3">
      <c r="A93" s="1"/>
      <c r="D93" s="130" t="s">
        <v>157</v>
      </c>
      <c r="E93" s="131"/>
      <c r="F93" s="119" t="s">
        <v>86</v>
      </c>
      <c r="G93" s="119"/>
    </row>
    <row r="94" spans="1:17" ht="18" x14ac:dyDescent="0.3">
      <c r="D94" s="130" t="s">
        <v>196</v>
      </c>
      <c r="E94" s="131"/>
      <c r="F94" s="121" t="s">
        <v>87</v>
      </c>
      <c r="G94" s="122"/>
    </row>
    <row r="95" spans="1:17" ht="18.600000000000001" thickBot="1" x14ac:dyDescent="0.35">
      <c r="D95" s="146" t="s">
        <v>197</v>
      </c>
      <c r="E95" s="147"/>
      <c r="F95" s="115" t="s">
        <v>118</v>
      </c>
      <c r="G95" s="116"/>
    </row>
  </sheetData>
  <mergeCells count="35">
    <mergeCell ref="D93:E93"/>
    <mergeCell ref="F93:G93"/>
    <mergeCell ref="D94:E94"/>
    <mergeCell ref="F94:G94"/>
    <mergeCell ref="B52:J54"/>
    <mergeCell ref="B86:J88"/>
    <mergeCell ref="D90:G90"/>
    <mergeCell ref="D92:E92"/>
    <mergeCell ref="F92:G92"/>
    <mergeCell ref="H40:I40"/>
    <mergeCell ref="F41:G41"/>
    <mergeCell ref="H41:I41"/>
    <mergeCell ref="F42:G42"/>
    <mergeCell ref="H42:I42"/>
    <mergeCell ref="A1:L1"/>
    <mergeCell ref="A2:L2"/>
    <mergeCell ref="C4:I4"/>
    <mergeCell ref="C5:E5"/>
    <mergeCell ref="A12:K16"/>
    <mergeCell ref="D95:E95"/>
    <mergeCell ref="F95:G95"/>
    <mergeCell ref="F34:G35"/>
    <mergeCell ref="H34:I34"/>
    <mergeCell ref="H35:I35"/>
    <mergeCell ref="F36:G36"/>
    <mergeCell ref="H36:I36"/>
    <mergeCell ref="F37:G37"/>
    <mergeCell ref="H37:I37"/>
    <mergeCell ref="F38:G38"/>
    <mergeCell ref="H38:I38"/>
    <mergeCell ref="D91:E91"/>
    <mergeCell ref="F91:G91"/>
    <mergeCell ref="F39:G39"/>
    <mergeCell ref="H39:I39"/>
    <mergeCell ref="F40:G40"/>
  </mergeCells>
  <dataValidations count="4">
    <dataValidation type="list" allowBlank="1" showInputMessage="1" showErrorMessage="1" sqref="K19 K45:K47 K27 K30:K31 K37:K42 K82 K50 K56:K58 K61:K62 K65:K66 K69 K72:K78 K84 K25" xr:uid="{00000000-0002-0000-0B00-000000000000}">
      <formula1>"Very Low,Low,Medium,High,Very High"</formula1>
    </dataValidation>
    <dataValidation type="list" allowBlank="1" showInputMessage="1" showErrorMessage="1" sqref="K49" xr:uid="{00000000-0002-0000-0B00-000001000000}">
      <formula1>"Very Low,Low,Med,High,Very High"</formula1>
    </dataValidation>
    <dataValidation type="list" allowBlank="1" showInputMessage="1" showErrorMessage="1" sqref="G49:H49 G43:H43 H37:H42" xr:uid="{00000000-0002-0000-0B00-000002000000}">
      <formula1>"Yes, No"</formula1>
    </dataValidation>
    <dataValidation type="list" allowBlank="1" showInputMessage="1" showErrorMessage="1" sqref="J69 J50 E49:F49 J80 J27 J22:J25 J84 J30:J31 J19 J72:J78 J65:J66 J56:J58 J61:J62 J82 E43:F43 F37:F42 J45:J47" xr:uid="{00000000-0002-0000-0B00-000003000000}">
      <formula1>"Yes, No,  "</formula1>
    </dataValidation>
  </dataValidations>
  <pageMargins left="0.7" right="0.7" top="0.75" bottom="0.75" header="0.3" footer="0.3"/>
  <pageSetup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2"/>
  <sheetViews>
    <sheetView topLeftCell="A13" zoomScaleNormal="100" workbookViewId="0">
      <selection activeCell="N13" sqref="N1:R1048576"/>
    </sheetView>
  </sheetViews>
  <sheetFormatPr defaultRowHeight="14.4" x14ac:dyDescent="0.3"/>
  <cols>
    <col min="1" max="1" width="4.6640625" customWidth="1"/>
    <col min="4" max="4" width="11.33203125" customWidth="1"/>
    <col min="7" max="7" width="8.6640625" customWidth="1"/>
    <col min="9" max="9" width="13.44140625" customWidth="1"/>
    <col min="10" max="10" width="9.77734375" customWidth="1"/>
    <col min="11" max="12" width="8.77734375" style="2"/>
    <col min="14" max="18" width="0" hidden="1"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228</v>
      </c>
      <c r="D4" s="135"/>
      <c r="E4" s="135"/>
      <c r="F4" s="135"/>
      <c r="G4" s="135"/>
      <c r="H4" s="135"/>
      <c r="I4" s="118"/>
      <c r="J4" s="8" t="s">
        <v>1</v>
      </c>
      <c r="K4" s="13"/>
    </row>
    <row r="5" spans="1:12" ht="15" thickBot="1" x14ac:dyDescent="0.35">
      <c r="A5" s="8" t="s">
        <v>7</v>
      </c>
      <c r="B5" s="8"/>
      <c r="C5" s="136">
        <v>155000000</v>
      </c>
      <c r="D5" s="137"/>
      <c r="E5" s="138"/>
      <c r="J5" s="8" t="s">
        <v>5</v>
      </c>
      <c r="K5" s="12"/>
    </row>
    <row r="6" spans="1:12" ht="15" thickBot="1" x14ac:dyDescent="0.35">
      <c r="J6" s="8" t="s">
        <v>6</v>
      </c>
      <c r="K6" s="15"/>
    </row>
    <row r="7" spans="1:12" ht="15" thickBot="1" x14ac:dyDescent="0.35">
      <c r="A7" s="8" t="s">
        <v>2</v>
      </c>
      <c r="B7" s="31">
        <v>5</v>
      </c>
      <c r="C7" s="8" t="s">
        <v>3</v>
      </c>
      <c r="D7" s="12">
        <v>81</v>
      </c>
      <c r="E7" s="8" t="s">
        <v>4</v>
      </c>
      <c r="F7" s="13">
        <v>84</v>
      </c>
      <c r="G7" s="26" t="s">
        <v>78</v>
      </c>
      <c r="H7" s="19">
        <f>F7-D7</f>
        <v>3</v>
      </c>
      <c r="I7" t="s">
        <v>108</v>
      </c>
    </row>
    <row r="8" spans="1:12" ht="15" thickBot="1" x14ac:dyDescent="0.35">
      <c r="A8" s="8" t="s">
        <v>2</v>
      </c>
      <c r="B8" s="27"/>
      <c r="C8" s="8" t="s">
        <v>3</v>
      </c>
      <c r="D8" s="12"/>
      <c r="E8" s="8" t="s">
        <v>4</v>
      </c>
      <c r="F8" s="12"/>
      <c r="G8" s="26" t="s">
        <v>78</v>
      </c>
      <c r="H8" s="19">
        <f t="shared" ref="H8:H9" si="0">F8-D8</f>
        <v>0</v>
      </c>
      <c r="I8" t="s">
        <v>108</v>
      </c>
    </row>
    <row r="9" spans="1:12" ht="15" thickBot="1" x14ac:dyDescent="0.35">
      <c r="A9" s="8" t="s">
        <v>2</v>
      </c>
      <c r="B9" s="29"/>
      <c r="C9" s="8" t="s">
        <v>3</v>
      </c>
      <c r="D9" s="15"/>
      <c r="E9" s="8" t="s">
        <v>4</v>
      </c>
      <c r="F9" s="15"/>
      <c r="G9" s="26" t="s">
        <v>78</v>
      </c>
      <c r="H9" s="19">
        <f t="shared" si="0"/>
        <v>0</v>
      </c>
      <c r="I9" t="s">
        <v>108</v>
      </c>
    </row>
    <row r="11" spans="1:12" x14ac:dyDescent="0.3">
      <c r="A11" s="8" t="s">
        <v>8</v>
      </c>
    </row>
    <row r="12" spans="1:12" x14ac:dyDescent="0.3">
      <c r="A12" s="164" t="s">
        <v>229</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8" t="s">
        <v>9</v>
      </c>
    </row>
    <row r="17" spans="1:17" ht="18.45" thickBot="1" x14ac:dyDescent="0.35">
      <c r="J17" s="11" t="s">
        <v>33</v>
      </c>
      <c r="K17" s="11" t="s">
        <v>107</v>
      </c>
      <c r="L17" s="11" t="s">
        <v>23</v>
      </c>
    </row>
    <row r="18" spans="1:17" ht="15" thickBot="1" x14ac:dyDescent="0.35">
      <c r="A18" s="10">
        <v>1</v>
      </c>
      <c r="B18" s="8" t="s">
        <v>104</v>
      </c>
      <c r="J18" s="12" t="s">
        <v>94</v>
      </c>
      <c r="K18" s="24" t="s">
        <v>85</v>
      </c>
      <c r="L18" s="7">
        <f>IF(J18="Yes",Q18,0)</f>
        <v>2</v>
      </c>
      <c r="Q18">
        <f>IF(K18="Very Low",1,IF(K18="Low",2,IF(K18="Medium",3,IF(K18="High",4,IF(K18="Very High",5,0)))))</f>
        <v>2</v>
      </c>
    </row>
    <row r="19" spans="1:17" x14ac:dyDescent="0.3">
      <c r="J19" s="5"/>
      <c r="L19" s="7"/>
    </row>
    <row r="20" spans="1:17" ht="15" thickBot="1" x14ac:dyDescent="0.35">
      <c r="A20" s="7">
        <v>2</v>
      </c>
      <c r="B20" s="8" t="s">
        <v>69</v>
      </c>
      <c r="J20" s="5"/>
      <c r="K20" s="19"/>
      <c r="L20" s="7"/>
    </row>
    <row r="21" spans="1:17" ht="15" thickBot="1" x14ac:dyDescent="0.35">
      <c r="A21" s="7" t="s">
        <v>50</v>
      </c>
      <c r="B21" s="9" t="s">
        <v>70</v>
      </c>
      <c r="J21" s="12" t="s">
        <v>95</v>
      </c>
      <c r="K21" s="24" t="s">
        <v>111</v>
      </c>
      <c r="L21" s="50">
        <f>IF(J21="Yes",Q21,0)</f>
        <v>0</v>
      </c>
      <c r="M21" s="18"/>
      <c r="Q21">
        <v>2</v>
      </c>
    </row>
    <row r="22" spans="1:17" ht="15" thickBot="1" x14ac:dyDescent="0.35">
      <c r="A22" s="7" t="s">
        <v>51</v>
      </c>
      <c r="B22" s="39" t="s">
        <v>120</v>
      </c>
      <c r="J22" s="27" t="s">
        <v>94</v>
      </c>
      <c r="K22" s="24" t="s">
        <v>111</v>
      </c>
      <c r="L22" s="50">
        <f t="shared" ref="L22:L23" si="1">IF(J22="Yes",Q22,0)</f>
        <v>2</v>
      </c>
      <c r="M22" s="18"/>
      <c r="Q22">
        <v>2</v>
      </c>
    </row>
    <row r="23" spans="1:17" ht="15" thickBot="1" x14ac:dyDescent="0.35">
      <c r="A23" s="7" t="s">
        <v>52</v>
      </c>
      <c r="B23" s="9" t="s">
        <v>79</v>
      </c>
      <c r="J23" s="27"/>
      <c r="K23" s="24" t="s">
        <v>111</v>
      </c>
      <c r="L23" s="50">
        <f t="shared" si="1"/>
        <v>0</v>
      </c>
      <c r="M23" s="18"/>
      <c r="Q23">
        <v>2</v>
      </c>
    </row>
    <row r="24" spans="1:17" ht="15" thickBot="1" x14ac:dyDescent="0.35">
      <c r="A24" s="7" t="s">
        <v>53</v>
      </c>
      <c r="B24" s="9" t="s">
        <v>55</v>
      </c>
      <c r="J24" s="27" t="s">
        <v>95</v>
      </c>
      <c r="K24" s="24"/>
      <c r="L24" s="7">
        <f t="shared" ref="L24:L82" si="2">IF(J24="Yes",Q24,0)</f>
        <v>0</v>
      </c>
      <c r="M24" s="18"/>
      <c r="Q24">
        <f t="shared" ref="Q24:Q82" si="3">IF(K24="Very Low",1,IF(K24="Low",2,IF(K24="Medium",3,IF(K24="High",4,IF(K24="Very High",5,0)))))</f>
        <v>0</v>
      </c>
    </row>
    <row r="25" spans="1:17" ht="15" thickBot="1" x14ac:dyDescent="0.35">
      <c r="A25" s="7"/>
      <c r="J25" s="28"/>
      <c r="K25" s="19"/>
      <c r="L25" s="7"/>
      <c r="M25" s="18"/>
    </row>
    <row r="26" spans="1:17" ht="15" thickBot="1" x14ac:dyDescent="0.35">
      <c r="A26" s="7">
        <v>3</v>
      </c>
      <c r="B26" s="8" t="s">
        <v>11</v>
      </c>
      <c r="J26" s="27" t="s">
        <v>95</v>
      </c>
      <c r="K26" s="24"/>
      <c r="L26" s="7">
        <f t="shared" si="2"/>
        <v>0</v>
      </c>
      <c r="M26" s="18"/>
      <c r="Q26">
        <f t="shared" si="3"/>
        <v>0</v>
      </c>
    </row>
    <row r="27" spans="1:17" x14ac:dyDescent="0.3">
      <c r="A27" s="7"/>
      <c r="J27" s="30"/>
      <c r="L27" s="7"/>
      <c r="M27" s="18"/>
    </row>
    <row r="28" spans="1:17" ht="15" thickBot="1" x14ac:dyDescent="0.35">
      <c r="A28" s="7">
        <v>4</v>
      </c>
      <c r="B28" s="8" t="s">
        <v>49</v>
      </c>
      <c r="J28" s="30"/>
      <c r="L28" s="7"/>
      <c r="M28" s="18"/>
    </row>
    <row r="29" spans="1:17" ht="15" thickBot="1" x14ac:dyDescent="0.35">
      <c r="A29" s="7" t="s">
        <v>45</v>
      </c>
      <c r="B29" s="9" t="s">
        <v>47</v>
      </c>
      <c r="J29" s="27" t="s">
        <v>95</v>
      </c>
      <c r="K29" s="24"/>
      <c r="L29" s="7">
        <f t="shared" si="2"/>
        <v>0</v>
      </c>
      <c r="M29" s="18"/>
      <c r="Q29">
        <f t="shared" si="3"/>
        <v>0</v>
      </c>
    </row>
    <row r="30" spans="1:17" ht="15" thickBot="1" x14ac:dyDescent="0.35">
      <c r="A30" s="7" t="s">
        <v>46</v>
      </c>
      <c r="B30" s="9" t="s">
        <v>48</v>
      </c>
      <c r="J30" s="27" t="s">
        <v>94</v>
      </c>
      <c r="K30" s="24" t="s">
        <v>85</v>
      </c>
      <c r="L30" s="7">
        <f>IF(J30="Yes",Q30*2,0)</f>
        <v>4</v>
      </c>
      <c r="M30" s="18"/>
      <c r="Q30">
        <f t="shared" si="3"/>
        <v>2</v>
      </c>
    </row>
    <row r="31" spans="1:17" x14ac:dyDescent="0.3">
      <c r="A31" s="7"/>
      <c r="J31" s="3"/>
      <c r="L31" s="7"/>
      <c r="M31" s="18"/>
    </row>
    <row r="32" spans="1:17" ht="15" thickBot="1" x14ac:dyDescent="0.35">
      <c r="A32" s="7">
        <v>5</v>
      </c>
      <c r="B32" s="8" t="s">
        <v>44</v>
      </c>
      <c r="J32" s="3"/>
      <c r="L32" s="7"/>
      <c r="M32" s="18"/>
    </row>
    <row r="33" spans="1:17" x14ac:dyDescent="0.3">
      <c r="A33" s="7"/>
      <c r="F33" s="139" t="s">
        <v>26</v>
      </c>
      <c r="G33" s="140"/>
      <c r="H33" s="139" t="s">
        <v>20</v>
      </c>
      <c r="I33" s="140"/>
      <c r="J33" s="21" t="s">
        <v>28</v>
      </c>
      <c r="L33" s="7"/>
      <c r="M33" s="18"/>
    </row>
    <row r="34" spans="1:17" x14ac:dyDescent="0.3">
      <c r="A34" s="7"/>
      <c r="F34" s="141"/>
      <c r="G34" s="142"/>
      <c r="H34" s="141" t="s">
        <v>21</v>
      </c>
      <c r="I34" s="142"/>
      <c r="J34" s="23" t="s">
        <v>27</v>
      </c>
      <c r="L34" s="7"/>
      <c r="M34" s="18"/>
    </row>
    <row r="35" spans="1:17" ht="15" thickBot="1" x14ac:dyDescent="0.35">
      <c r="A35" s="7"/>
      <c r="F35" s="143" t="s">
        <v>34</v>
      </c>
      <c r="G35" s="144"/>
      <c r="H35" s="143" t="s">
        <v>34</v>
      </c>
      <c r="I35" s="145"/>
      <c r="J35" s="22" t="s">
        <v>74</v>
      </c>
      <c r="L35" s="7"/>
      <c r="M35" s="18"/>
    </row>
    <row r="36" spans="1:17" ht="15" thickBot="1" x14ac:dyDescent="0.35">
      <c r="A36" s="7" t="s">
        <v>12</v>
      </c>
      <c r="B36" s="9" t="s">
        <v>14</v>
      </c>
      <c r="F36" s="117" t="s">
        <v>94</v>
      </c>
      <c r="G36" s="118"/>
      <c r="H36" s="117" t="s">
        <v>94</v>
      </c>
      <c r="I36" s="118"/>
      <c r="J36" s="13">
        <v>1</v>
      </c>
      <c r="K36" s="24" t="s">
        <v>86</v>
      </c>
      <c r="L36" s="7">
        <f>O36+P36</f>
        <v>3</v>
      </c>
      <c r="M36" s="18"/>
      <c r="O36" s="7">
        <f>IF(F36="Yes",Q36*J36,0)</f>
        <v>3</v>
      </c>
      <c r="P36" s="7">
        <f>IF(H36="No",Q36*J36,0)</f>
        <v>0</v>
      </c>
      <c r="Q36">
        <f t="shared" si="3"/>
        <v>3</v>
      </c>
    </row>
    <row r="37" spans="1:17" ht="15" thickBot="1" x14ac:dyDescent="0.35">
      <c r="A37" s="7" t="s">
        <v>13</v>
      </c>
      <c r="B37" s="9" t="s">
        <v>15</v>
      </c>
      <c r="F37" s="117" t="s">
        <v>94</v>
      </c>
      <c r="G37" s="118"/>
      <c r="H37" s="117" t="s">
        <v>94</v>
      </c>
      <c r="I37" s="118"/>
      <c r="J37" s="12">
        <v>2</v>
      </c>
      <c r="K37" s="24" t="s">
        <v>86</v>
      </c>
      <c r="L37" s="7">
        <f t="shared" ref="L37:L40" si="4">O37+P37</f>
        <v>6</v>
      </c>
      <c r="M37" s="18"/>
      <c r="O37" s="7">
        <f>IF(F37="Yes",Q37*J37,0)</f>
        <v>6</v>
      </c>
      <c r="P37" s="7">
        <f t="shared" ref="P37:P41" si="5">IF(H37="No",Q37*J37,0)</f>
        <v>0</v>
      </c>
      <c r="Q37">
        <f t="shared" si="3"/>
        <v>3</v>
      </c>
    </row>
    <row r="38" spans="1:17" ht="15" thickBot="1" x14ac:dyDescent="0.35">
      <c r="A38" s="7" t="s">
        <v>17</v>
      </c>
      <c r="B38" s="9" t="s">
        <v>25</v>
      </c>
      <c r="F38" s="117"/>
      <c r="G38" s="118"/>
      <c r="H38" s="117"/>
      <c r="I38" s="118"/>
      <c r="J38" s="14"/>
      <c r="K38" s="24"/>
      <c r="L38" s="7">
        <f t="shared" si="4"/>
        <v>0</v>
      </c>
      <c r="M38" s="18"/>
      <c r="O38" s="7">
        <f>IF(F38="Yes",Q38*J38,0)</f>
        <v>0</v>
      </c>
      <c r="P38" s="7">
        <f t="shared" si="5"/>
        <v>0</v>
      </c>
      <c r="Q38">
        <f t="shared" si="3"/>
        <v>0</v>
      </c>
    </row>
    <row r="39" spans="1:17" ht="15" thickBot="1" x14ac:dyDescent="0.35">
      <c r="A39" s="7" t="s">
        <v>18</v>
      </c>
      <c r="B39" s="9" t="s">
        <v>16</v>
      </c>
      <c r="F39" s="117" t="s">
        <v>94</v>
      </c>
      <c r="G39" s="118"/>
      <c r="H39" s="117" t="s">
        <v>94</v>
      </c>
      <c r="I39" s="118"/>
      <c r="J39" s="12">
        <v>2</v>
      </c>
      <c r="K39" s="24" t="s">
        <v>86</v>
      </c>
      <c r="L39" s="7">
        <f t="shared" si="4"/>
        <v>6</v>
      </c>
      <c r="M39" s="18"/>
      <c r="O39" s="7">
        <f>IF(F39="Yes",Q39*J39,0)</f>
        <v>6</v>
      </c>
      <c r="P39" s="7">
        <f t="shared" si="5"/>
        <v>0</v>
      </c>
      <c r="Q39">
        <f t="shared" si="3"/>
        <v>3</v>
      </c>
    </row>
    <row r="40" spans="1:17" ht="15" thickBot="1" x14ac:dyDescent="0.35">
      <c r="A40" s="7" t="s">
        <v>19</v>
      </c>
      <c r="B40" s="9" t="s">
        <v>22</v>
      </c>
      <c r="F40" s="117"/>
      <c r="G40" s="118"/>
      <c r="H40" s="117"/>
      <c r="I40" s="118"/>
      <c r="J40" s="12"/>
      <c r="K40" s="24"/>
      <c r="L40" s="7">
        <f t="shared" si="4"/>
        <v>0</v>
      </c>
      <c r="M40" s="18"/>
      <c r="O40" s="7">
        <f>IF(F40="Yes",Q40*J40,0)</f>
        <v>0</v>
      </c>
      <c r="P40" s="7">
        <f t="shared" si="5"/>
        <v>0</v>
      </c>
      <c r="Q40">
        <f t="shared" si="3"/>
        <v>0</v>
      </c>
    </row>
    <row r="41" spans="1:17" ht="15" thickBot="1" x14ac:dyDescent="0.35">
      <c r="A41" s="7" t="s">
        <v>43</v>
      </c>
      <c r="B41" s="9" t="s">
        <v>39</v>
      </c>
      <c r="F41" s="117"/>
      <c r="G41" s="118"/>
      <c r="H41" s="117"/>
      <c r="I41" s="118"/>
      <c r="J41" s="15"/>
      <c r="K41" s="24"/>
      <c r="L41" s="7">
        <f>O41+P41</f>
        <v>0</v>
      </c>
      <c r="M41" s="18"/>
      <c r="O41" s="7">
        <f>IF(F41="Yes",Q41*J41*3,0)</f>
        <v>0</v>
      </c>
      <c r="P41" s="7">
        <f t="shared" si="5"/>
        <v>0</v>
      </c>
      <c r="Q41">
        <f t="shared" si="3"/>
        <v>0</v>
      </c>
    </row>
    <row r="42" spans="1:17" x14ac:dyDescent="0.3">
      <c r="A42" s="7"/>
      <c r="E42" s="4"/>
      <c r="F42" s="4"/>
      <c r="G42" s="6"/>
      <c r="H42" s="6"/>
      <c r="J42" s="3"/>
      <c r="L42" s="7"/>
      <c r="M42" s="18"/>
      <c r="P42" s="7"/>
    </row>
    <row r="43" spans="1:17" ht="15" thickBot="1" x14ac:dyDescent="0.35">
      <c r="A43" s="7">
        <v>6</v>
      </c>
      <c r="B43" s="8" t="s">
        <v>60</v>
      </c>
      <c r="J43" s="3"/>
      <c r="L43" s="7"/>
      <c r="M43" s="18"/>
    </row>
    <row r="44" spans="1:17" ht="15" thickBot="1" x14ac:dyDescent="0.35">
      <c r="A44" s="7" t="s">
        <v>40</v>
      </c>
      <c r="B44" s="9" t="s">
        <v>24</v>
      </c>
      <c r="J44" s="27" t="s">
        <v>94</v>
      </c>
      <c r="K44" s="24" t="s">
        <v>85</v>
      </c>
      <c r="L44" s="7">
        <f t="shared" si="2"/>
        <v>2</v>
      </c>
      <c r="M44" s="18"/>
      <c r="Q44">
        <f t="shared" si="3"/>
        <v>2</v>
      </c>
    </row>
    <row r="45" spans="1:17" ht="15" thickBot="1" x14ac:dyDescent="0.35">
      <c r="A45" s="7" t="s">
        <v>41</v>
      </c>
      <c r="B45" s="9" t="s">
        <v>42</v>
      </c>
      <c r="J45" s="27" t="s">
        <v>94</v>
      </c>
      <c r="K45" s="24" t="s">
        <v>85</v>
      </c>
      <c r="L45" s="7">
        <f t="shared" si="2"/>
        <v>2</v>
      </c>
      <c r="M45" s="18"/>
      <c r="Q45">
        <f t="shared" si="3"/>
        <v>2</v>
      </c>
    </row>
    <row r="46" spans="1:17" ht="15" thickBot="1" x14ac:dyDescent="0.35">
      <c r="A46" s="7" t="s">
        <v>62</v>
      </c>
      <c r="B46" s="9" t="s">
        <v>61</v>
      </c>
      <c r="J46" s="29" t="s">
        <v>94</v>
      </c>
      <c r="K46" s="24" t="s">
        <v>109</v>
      </c>
      <c r="L46" s="7">
        <f t="shared" si="2"/>
        <v>1</v>
      </c>
      <c r="M46" s="18"/>
      <c r="Q46">
        <f t="shared" si="3"/>
        <v>1</v>
      </c>
    </row>
    <row r="47" spans="1:17" ht="15" thickBot="1" x14ac:dyDescent="0.35">
      <c r="A47" s="7"/>
      <c r="E47" s="4"/>
      <c r="F47" s="4"/>
      <c r="G47" s="6"/>
      <c r="H47" s="6"/>
      <c r="J47" s="30"/>
      <c r="K47" s="4"/>
      <c r="L47" s="7"/>
      <c r="M47" s="18"/>
    </row>
    <row r="48" spans="1:17" ht="15" thickBot="1" x14ac:dyDescent="0.35">
      <c r="A48" s="7">
        <v>7</v>
      </c>
      <c r="B48" s="8" t="s">
        <v>37</v>
      </c>
      <c r="J48" s="27" t="s">
        <v>94</v>
      </c>
      <c r="K48" s="24" t="s">
        <v>109</v>
      </c>
      <c r="L48" s="7">
        <f t="shared" si="2"/>
        <v>1</v>
      </c>
      <c r="M48" s="18"/>
      <c r="Q48">
        <f t="shared" si="3"/>
        <v>1</v>
      </c>
    </row>
    <row r="49" spans="1:17" x14ac:dyDescent="0.3">
      <c r="A49" s="2"/>
      <c r="B49" t="s">
        <v>29</v>
      </c>
      <c r="J49" s="30"/>
      <c r="L49" s="7"/>
      <c r="M49" s="18"/>
    </row>
    <row r="50" spans="1:17" x14ac:dyDescent="0.3">
      <c r="A50" s="2"/>
      <c r="B50" s="172" t="s">
        <v>110</v>
      </c>
      <c r="C50" s="172"/>
      <c r="D50" s="172"/>
      <c r="E50" s="172"/>
      <c r="F50" s="172"/>
      <c r="G50" s="172"/>
      <c r="H50" s="172"/>
      <c r="I50" s="172"/>
      <c r="J50" s="172"/>
      <c r="K50" s="20"/>
      <c r="L50" s="7"/>
      <c r="M50" s="18"/>
    </row>
    <row r="51" spans="1:17" x14ac:dyDescent="0.3">
      <c r="A51" s="2"/>
      <c r="B51" s="172"/>
      <c r="C51" s="172"/>
      <c r="D51" s="172"/>
      <c r="E51" s="172"/>
      <c r="F51" s="172"/>
      <c r="G51" s="172"/>
      <c r="H51" s="172"/>
      <c r="I51" s="172"/>
      <c r="J51" s="172"/>
      <c r="K51" s="20"/>
      <c r="L51" s="7"/>
      <c r="M51" s="18"/>
    </row>
    <row r="52" spans="1:17" x14ac:dyDescent="0.3">
      <c r="B52" s="172"/>
      <c r="C52" s="172"/>
      <c r="D52" s="172"/>
      <c r="E52" s="172"/>
      <c r="F52" s="172"/>
      <c r="G52" s="172"/>
      <c r="H52" s="172"/>
      <c r="I52" s="172"/>
      <c r="J52" s="172"/>
      <c r="K52" s="20"/>
      <c r="L52" s="7"/>
      <c r="M52" s="18"/>
    </row>
    <row r="53" spans="1:17" ht="15" thickBot="1" x14ac:dyDescent="0.35">
      <c r="A53" s="7">
        <v>8</v>
      </c>
      <c r="B53" s="8" t="s">
        <v>56</v>
      </c>
      <c r="J53" s="30"/>
      <c r="L53" s="7"/>
      <c r="M53" s="18"/>
    </row>
    <row r="54" spans="1:17" ht="15" thickBot="1" x14ac:dyDescent="0.35">
      <c r="A54" s="7" t="s">
        <v>30</v>
      </c>
      <c r="B54" s="9" t="s">
        <v>57</v>
      </c>
      <c r="J54" s="31" t="s">
        <v>94</v>
      </c>
      <c r="K54" s="24" t="s">
        <v>85</v>
      </c>
      <c r="L54" s="7">
        <f t="shared" si="2"/>
        <v>2</v>
      </c>
      <c r="M54" s="18"/>
      <c r="Q54">
        <f t="shared" si="3"/>
        <v>2</v>
      </c>
    </row>
    <row r="55" spans="1:17" ht="15" thickBot="1" x14ac:dyDescent="0.35">
      <c r="A55" s="7" t="s">
        <v>31</v>
      </c>
      <c r="B55" s="9" t="s">
        <v>10</v>
      </c>
      <c r="J55" s="27" t="s">
        <v>94</v>
      </c>
      <c r="K55" s="24" t="s">
        <v>85</v>
      </c>
      <c r="L55" s="7">
        <f t="shared" si="2"/>
        <v>2</v>
      </c>
      <c r="M55" s="18"/>
      <c r="Q55">
        <f t="shared" si="3"/>
        <v>2</v>
      </c>
    </row>
    <row r="56" spans="1:17" ht="15" thickBot="1" x14ac:dyDescent="0.35">
      <c r="A56" s="7" t="s">
        <v>58</v>
      </c>
      <c r="B56" s="9" t="s">
        <v>59</v>
      </c>
      <c r="J56" s="29" t="s">
        <v>94</v>
      </c>
      <c r="K56" s="24" t="s">
        <v>109</v>
      </c>
      <c r="L56" s="7">
        <f t="shared" si="2"/>
        <v>1</v>
      </c>
      <c r="M56" s="18"/>
      <c r="Q56">
        <f t="shared" si="3"/>
        <v>1</v>
      </c>
    </row>
    <row r="57" spans="1:17" x14ac:dyDescent="0.3">
      <c r="A57" s="7"/>
      <c r="J57" s="30"/>
      <c r="L57" s="7"/>
      <c r="M57" s="18"/>
    </row>
    <row r="58" spans="1:17" ht="15" thickBot="1" x14ac:dyDescent="0.35">
      <c r="A58" s="7">
        <v>9</v>
      </c>
      <c r="B58" s="8" t="s">
        <v>63</v>
      </c>
      <c r="J58" s="30"/>
      <c r="L58" s="7"/>
      <c r="M58" s="18"/>
    </row>
    <row r="59" spans="1:17" ht="15" thickBot="1" x14ac:dyDescent="0.35">
      <c r="A59" s="7" t="s">
        <v>66</v>
      </c>
      <c r="B59" s="9" t="s">
        <v>64</v>
      </c>
      <c r="J59" s="27" t="s">
        <v>94</v>
      </c>
      <c r="K59" s="24" t="s">
        <v>85</v>
      </c>
      <c r="L59" s="7">
        <f t="shared" si="2"/>
        <v>2</v>
      </c>
      <c r="M59" s="18"/>
      <c r="Q59">
        <f t="shared" si="3"/>
        <v>2</v>
      </c>
    </row>
    <row r="60" spans="1:17" ht="15" thickBot="1" x14ac:dyDescent="0.35">
      <c r="A60" s="7" t="s">
        <v>67</v>
      </c>
      <c r="B60" s="9" t="s">
        <v>65</v>
      </c>
      <c r="J60" s="29" t="s">
        <v>94</v>
      </c>
      <c r="K60" s="24" t="s">
        <v>85</v>
      </c>
      <c r="L60" s="7">
        <f t="shared" si="2"/>
        <v>2</v>
      </c>
      <c r="M60" s="18"/>
      <c r="Q60">
        <f t="shared" si="3"/>
        <v>2</v>
      </c>
    </row>
    <row r="61" spans="1:17" x14ac:dyDescent="0.3">
      <c r="A61" s="7"/>
      <c r="B61" s="8"/>
      <c r="J61" s="30"/>
      <c r="L61" s="7"/>
      <c r="M61" s="18"/>
    </row>
    <row r="62" spans="1:17" ht="15" thickBot="1" x14ac:dyDescent="0.35">
      <c r="A62" s="7">
        <v>10</v>
      </c>
      <c r="B62" s="8" t="s">
        <v>68</v>
      </c>
      <c r="J62" s="30"/>
      <c r="L62" s="7"/>
      <c r="M62" s="18"/>
    </row>
    <row r="63" spans="1:17" ht="15" thickBot="1" x14ac:dyDescent="0.35">
      <c r="A63" s="7" t="s">
        <v>71</v>
      </c>
      <c r="B63" s="9" t="s">
        <v>75</v>
      </c>
      <c r="J63" s="27" t="s">
        <v>94</v>
      </c>
      <c r="K63" s="24" t="s">
        <v>85</v>
      </c>
      <c r="L63" s="7">
        <f t="shared" si="2"/>
        <v>2</v>
      </c>
      <c r="M63" s="18"/>
      <c r="Q63">
        <f t="shared" si="3"/>
        <v>2</v>
      </c>
    </row>
    <row r="64" spans="1:17" ht="15" thickBot="1" x14ac:dyDescent="0.35">
      <c r="A64" s="7" t="s">
        <v>73</v>
      </c>
      <c r="B64" s="9" t="s">
        <v>72</v>
      </c>
      <c r="J64" s="27" t="s">
        <v>94</v>
      </c>
      <c r="K64" s="24" t="s">
        <v>109</v>
      </c>
      <c r="L64" s="7">
        <f t="shared" si="2"/>
        <v>1</v>
      </c>
      <c r="M64" s="18"/>
      <c r="Q64">
        <f t="shared" si="3"/>
        <v>1</v>
      </c>
    </row>
    <row r="65" spans="1:17" x14ac:dyDescent="0.3">
      <c r="A65" s="7"/>
      <c r="J65" s="19"/>
      <c r="L65" s="7"/>
      <c r="M65" s="18"/>
    </row>
    <row r="66" spans="1:17" ht="15" thickBot="1" x14ac:dyDescent="0.35">
      <c r="A66" s="37">
        <v>11</v>
      </c>
      <c r="B66" s="38" t="s">
        <v>90</v>
      </c>
      <c r="C66" s="18"/>
      <c r="D66" s="18"/>
      <c r="E66" s="18"/>
      <c r="F66" s="18"/>
      <c r="G66" s="18"/>
      <c r="H66" s="18"/>
      <c r="I66" s="18"/>
      <c r="J66" s="32"/>
      <c r="K66" s="25"/>
      <c r="L66" s="7"/>
      <c r="M66" s="18"/>
    </row>
    <row r="67" spans="1:17" ht="15" thickBot="1" x14ac:dyDescent="0.35">
      <c r="A67" s="37" t="s">
        <v>76</v>
      </c>
      <c r="B67" s="18" t="s">
        <v>91</v>
      </c>
      <c r="C67" s="18"/>
      <c r="D67" s="18"/>
      <c r="E67" s="18"/>
      <c r="F67" s="18"/>
      <c r="G67" s="18"/>
      <c r="H67" s="18"/>
      <c r="I67" s="18"/>
      <c r="J67" s="27" t="s">
        <v>94</v>
      </c>
      <c r="K67" s="24" t="s">
        <v>86</v>
      </c>
      <c r="L67" s="7">
        <f t="shared" si="2"/>
        <v>3</v>
      </c>
      <c r="M67" s="18"/>
      <c r="Q67">
        <f t="shared" si="3"/>
        <v>3</v>
      </c>
    </row>
    <row r="68" spans="1:17" x14ac:dyDescent="0.3">
      <c r="A68" s="37"/>
      <c r="B68" s="18"/>
      <c r="C68" s="18"/>
      <c r="D68" s="18"/>
      <c r="E68" s="18"/>
      <c r="F68" s="18"/>
      <c r="G68" s="18"/>
      <c r="H68" s="18"/>
      <c r="I68" s="18"/>
      <c r="J68" s="30"/>
      <c r="L68" s="7"/>
      <c r="M68" s="18"/>
    </row>
    <row r="69" spans="1:17" ht="15" thickBot="1" x14ac:dyDescent="0.35">
      <c r="A69" s="37">
        <v>12</v>
      </c>
      <c r="B69" s="38" t="s">
        <v>77</v>
      </c>
      <c r="C69" s="18"/>
      <c r="D69" s="18"/>
      <c r="E69" s="18"/>
      <c r="F69" s="18"/>
      <c r="G69" s="18"/>
      <c r="H69" s="18"/>
      <c r="I69" s="18"/>
      <c r="J69" s="30"/>
      <c r="L69" s="7"/>
      <c r="M69" s="18"/>
    </row>
    <row r="70" spans="1:17" ht="15" thickBot="1" x14ac:dyDescent="0.35">
      <c r="A70" s="37" t="s">
        <v>96</v>
      </c>
      <c r="B70" s="39" t="s">
        <v>80</v>
      </c>
      <c r="C70" s="18"/>
      <c r="D70" s="18"/>
      <c r="E70" s="18"/>
      <c r="F70" s="18"/>
      <c r="G70" s="18"/>
      <c r="H70" s="18"/>
      <c r="I70" s="18"/>
      <c r="J70" s="31" t="s">
        <v>94</v>
      </c>
      <c r="K70" s="24" t="s">
        <v>86</v>
      </c>
      <c r="L70" s="7">
        <f t="shared" si="2"/>
        <v>3</v>
      </c>
      <c r="M70" s="18"/>
      <c r="Q70">
        <f t="shared" si="3"/>
        <v>3</v>
      </c>
    </row>
    <row r="71" spans="1:17" ht="15" thickBot="1" x14ac:dyDescent="0.35">
      <c r="A71" s="37" t="s">
        <v>97</v>
      </c>
      <c r="B71" s="39" t="s">
        <v>81</v>
      </c>
      <c r="C71" s="18"/>
      <c r="D71" s="18"/>
      <c r="E71" s="18"/>
      <c r="F71" s="18"/>
      <c r="G71" s="18"/>
      <c r="H71" s="18"/>
      <c r="I71" s="18"/>
      <c r="J71" s="27" t="s">
        <v>94</v>
      </c>
      <c r="K71" s="24" t="s">
        <v>86</v>
      </c>
      <c r="L71" s="7">
        <f t="shared" si="2"/>
        <v>3</v>
      </c>
      <c r="M71" s="18"/>
      <c r="Q71">
        <f t="shared" si="3"/>
        <v>3</v>
      </c>
    </row>
    <row r="72" spans="1:17" ht="15" thickBot="1" x14ac:dyDescent="0.35">
      <c r="A72" s="37" t="s">
        <v>98</v>
      </c>
      <c r="B72" s="39" t="s">
        <v>82</v>
      </c>
      <c r="C72" s="18"/>
      <c r="D72" s="18"/>
      <c r="E72" s="18"/>
      <c r="F72" s="18"/>
      <c r="G72" s="18"/>
      <c r="H72" s="18"/>
      <c r="I72" s="18"/>
      <c r="J72" s="33" t="s">
        <v>94</v>
      </c>
      <c r="K72" s="24" t="s">
        <v>85</v>
      </c>
      <c r="L72" s="7">
        <f t="shared" si="2"/>
        <v>2</v>
      </c>
      <c r="M72" s="18"/>
      <c r="Q72">
        <f t="shared" si="3"/>
        <v>2</v>
      </c>
    </row>
    <row r="73" spans="1:17" ht="15" thickBot="1" x14ac:dyDescent="0.35">
      <c r="A73" s="37" t="s">
        <v>99</v>
      </c>
      <c r="B73" s="39" t="s">
        <v>83</v>
      </c>
      <c r="C73" s="18"/>
      <c r="D73" s="18"/>
      <c r="E73" s="18"/>
      <c r="F73" s="18"/>
      <c r="G73" s="18"/>
      <c r="H73" s="18"/>
      <c r="I73" s="18"/>
      <c r="J73" s="27" t="s">
        <v>94</v>
      </c>
      <c r="K73" s="24" t="s">
        <v>85</v>
      </c>
      <c r="L73" s="7">
        <f t="shared" si="2"/>
        <v>2</v>
      </c>
      <c r="M73" s="18"/>
      <c r="Q73">
        <f t="shared" si="3"/>
        <v>2</v>
      </c>
    </row>
    <row r="74" spans="1:17" ht="15" thickBot="1" x14ac:dyDescent="0.35">
      <c r="A74" s="37" t="s">
        <v>100</v>
      </c>
      <c r="B74" s="39" t="s">
        <v>103</v>
      </c>
      <c r="C74" s="18"/>
      <c r="D74" s="18"/>
      <c r="E74" s="18"/>
      <c r="F74" s="18"/>
      <c r="G74" s="18"/>
      <c r="H74" s="18"/>
      <c r="I74" s="18"/>
      <c r="J74" s="29" t="s">
        <v>95</v>
      </c>
      <c r="K74" s="24"/>
      <c r="L74" s="7">
        <f t="shared" si="2"/>
        <v>0</v>
      </c>
      <c r="M74" s="18"/>
      <c r="Q74">
        <f t="shared" si="3"/>
        <v>0</v>
      </c>
    </row>
    <row r="75" spans="1:17" ht="15" thickBot="1" x14ac:dyDescent="0.35">
      <c r="A75" s="37" t="s">
        <v>101</v>
      </c>
      <c r="B75" s="39" t="s">
        <v>93</v>
      </c>
      <c r="C75" s="18"/>
      <c r="D75" s="18"/>
      <c r="E75" s="18"/>
      <c r="F75" s="18"/>
      <c r="G75" s="18"/>
      <c r="H75" s="18"/>
      <c r="I75" s="18"/>
      <c r="J75" s="29" t="s">
        <v>95</v>
      </c>
      <c r="K75" s="24"/>
      <c r="L75" s="7">
        <f t="shared" si="2"/>
        <v>0</v>
      </c>
      <c r="M75" s="18"/>
      <c r="Q75">
        <f t="shared" si="3"/>
        <v>0</v>
      </c>
    </row>
    <row r="76" spans="1:17" ht="15" thickBot="1" x14ac:dyDescent="0.35">
      <c r="A76" s="37" t="s">
        <v>102</v>
      </c>
      <c r="B76" s="39" t="s">
        <v>92</v>
      </c>
      <c r="C76" s="18"/>
      <c r="D76" s="18"/>
      <c r="E76" s="18"/>
      <c r="F76" s="18"/>
      <c r="G76" s="18"/>
      <c r="H76" s="18"/>
      <c r="I76" s="18"/>
      <c r="J76" s="29" t="s">
        <v>95</v>
      </c>
      <c r="K76" s="24"/>
      <c r="L76" s="7">
        <f t="shared" si="2"/>
        <v>0</v>
      </c>
      <c r="M76" s="18"/>
      <c r="Q76">
        <f t="shared" si="3"/>
        <v>0</v>
      </c>
    </row>
    <row r="77" spans="1:17" ht="15" thickBot="1" x14ac:dyDescent="0.35">
      <c r="A77" s="37"/>
      <c r="B77" s="18"/>
      <c r="C77" s="18"/>
      <c r="D77" s="18"/>
      <c r="E77" s="18"/>
      <c r="F77" s="18"/>
      <c r="G77" s="18"/>
      <c r="H77" s="18"/>
      <c r="I77" s="18"/>
      <c r="J77" s="30"/>
      <c r="K77" s="4"/>
      <c r="L77" s="7"/>
      <c r="M77" s="18"/>
    </row>
    <row r="78" spans="1:17" ht="15" thickBot="1" x14ac:dyDescent="0.35">
      <c r="A78" s="37">
        <v>13</v>
      </c>
      <c r="B78" s="39" t="s">
        <v>105</v>
      </c>
      <c r="C78" s="18"/>
      <c r="D78" s="18"/>
      <c r="E78" s="18"/>
      <c r="F78" s="18"/>
      <c r="G78" s="18"/>
      <c r="H78" s="18"/>
      <c r="I78" s="18"/>
      <c r="J78" s="27" t="s">
        <v>94</v>
      </c>
      <c r="K78" s="24" t="s">
        <v>111</v>
      </c>
      <c r="L78" s="7">
        <f>IF(J78="Yes",Q78,0)</f>
        <v>5</v>
      </c>
      <c r="M78" s="18"/>
      <c r="Q78">
        <v>5</v>
      </c>
    </row>
    <row r="79" spans="1:17" ht="15" thickBot="1" x14ac:dyDescent="0.35">
      <c r="A79" s="37"/>
      <c r="B79" s="18"/>
      <c r="C79" s="18"/>
      <c r="D79" s="18"/>
      <c r="E79" s="18"/>
      <c r="F79" s="18"/>
      <c r="G79" s="18"/>
      <c r="H79" s="18"/>
      <c r="I79" s="18"/>
      <c r="J79" s="30"/>
      <c r="L79" s="7"/>
      <c r="M79" s="18"/>
      <c r="Q79">
        <f t="shared" si="3"/>
        <v>0</v>
      </c>
    </row>
    <row r="80" spans="1:17" ht="15" thickBot="1" x14ac:dyDescent="0.35">
      <c r="A80" s="37">
        <v>14</v>
      </c>
      <c r="B80" s="39" t="s">
        <v>106</v>
      </c>
      <c r="C80" s="18"/>
      <c r="D80" s="18"/>
      <c r="E80" s="18"/>
      <c r="F80" s="18"/>
      <c r="G80" s="18"/>
      <c r="H80" s="18"/>
      <c r="I80" s="18"/>
      <c r="J80" s="27" t="s">
        <v>94</v>
      </c>
      <c r="K80" s="24" t="s">
        <v>109</v>
      </c>
      <c r="L80" s="7">
        <f t="shared" si="2"/>
        <v>1</v>
      </c>
      <c r="M80" s="18"/>
      <c r="Q80">
        <f t="shared" si="3"/>
        <v>1</v>
      </c>
    </row>
    <row r="81" spans="1:17" ht="15" thickBot="1" x14ac:dyDescent="0.35">
      <c r="A81" s="7"/>
      <c r="J81" s="30"/>
      <c r="L81" s="7"/>
      <c r="M81" s="18"/>
      <c r="Q81">
        <f t="shared" si="3"/>
        <v>0</v>
      </c>
    </row>
    <row r="82" spans="1:17" ht="15" thickBot="1" x14ac:dyDescent="0.35">
      <c r="A82" s="7">
        <v>15</v>
      </c>
      <c r="B82" t="s">
        <v>32</v>
      </c>
      <c r="J82" s="27" t="s">
        <v>95</v>
      </c>
      <c r="K82" s="24"/>
      <c r="L82" s="7">
        <f t="shared" si="2"/>
        <v>0</v>
      </c>
      <c r="M82" s="18"/>
      <c r="Q82">
        <f t="shared" si="3"/>
        <v>0</v>
      </c>
    </row>
    <row r="83" spans="1:17" x14ac:dyDescent="0.3">
      <c r="A83" s="7"/>
      <c r="B83" t="s">
        <v>29</v>
      </c>
    </row>
    <row r="84" spans="1:17" x14ac:dyDescent="0.3">
      <c r="B84" s="172" t="s">
        <v>35</v>
      </c>
      <c r="C84" s="172"/>
      <c r="D84" s="172"/>
      <c r="E84" s="172"/>
      <c r="F84" s="172"/>
      <c r="G84" s="172"/>
      <c r="H84" s="172"/>
      <c r="I84" s="172"/>
      <c r="J84" s="172"/>
    </row>
    <row r="85" spans="1:17" x14ac:dyDescent="0.3">
      <c r="B85" s="172"/>
      <c r="C85" s="172"/>
      <c r="D85" s="172"/>
      <c r="E85" s="172"/>
      <c r="F85" s="172"/>
      <c r="G85" s="172"/>
      <c r="H85" s="172"/>
      <c r="I85" s="172"/>
      <c r="J85" s="172"/>
    </row>
    <row r="86" spans="1:17" ht="21.6" thickBot="1" x14ac:dyDescent="0.45">
      <c r="A86" s="1"/>
      <c r="K86" s="16" t="s">
        <v>84</v>
      </c>
      <c r="L86" s="17">
        <f>SUM(L18:L84)</f>
        <v>60</v>
      </c>
    </row>
    <row r="87" spans="1:17" ht="25.8" x14ac:dyDescent="0.5">
      <c r="D87" s="125" t="s">
        <v>88</v>
      </c>
      <c r="E87" s="126"/>
      <c r="F87" s="126"/>
      <c r="G87" s="127"/>
    </row>
    <row r="88" spans="1:17" ht="21.6" thickBot="1" x14ac:dyDescent="0.35">
      <c r="A88" s="1"/>
      <c r="D88" s="161" t="s">
        <v>23</v>
      </c>
      <c r="E88" s="162"/>
      <c r="F88" s="123" t="s">
        <v>89</v>
      </c>
      <c r="G88" s="124"/>
    </row>
    <row r="89" spans="1:17" ht="18" x14ac:dyDescent="0.3">
      <c r="D89" s="128" t="s">
        <v>195</v>
      </c>
      <c r="E89" s="129"/>
      <c r="F89" s="120" t="s">
        <v>85</v>
      </c>
      <c r="G89" s="120"/>
    </row>
    <row r="90" spans="1:17" ht="18" x14ac:dyDescent="0.3">
      <c r="A90" s="1"/>
      <c r="D90" s="130" t="s">
        <v>157</v>
      </c>
      <c r="E90" s="131"/>
      <c r="F90" s="119" t="s">
        <v>86</v>
      </c>
      <c r="G90" s="119"/>
    </row>
    <row r="91" spans="1:17" ht="18" x14ac:dyDescent="0.3">
      <c r="D91" s="130" t="s">
        <v>196</v>
      </c>
      <c r="E91" s="131"/>
      <c r="F91" s="121" t="s">
        <v>87</v>
      </c>
      <c r="G91" s="122"/>
    </row>
    <row r="92" spans="1:17" ht="18.600000000000001" thickBot="1" x14ac:dyDescent="0.35">
      <c r="D92" s="146" t="s">
        <v>197</v>
      </c>
      <c r="E92" s="147"/>
      <c r="F92" s="115" t="s">
        <v>118</v>
      </c>
      <c r="G92" s="116"/>
    </row>
  </sheetData>
  <mergeCells count="35">
    <mergeCell ref="F33:G34"/>
    <mergeCell ref="H33:I33"/>
    <mergeCell ref="H34:I34"/>
    <mergeCell ref="A1:L1"/>
    <mergeCell ref="A2:L2"/>
    <mergeCell ref="C4:I4"/>
    <mergeCell ref="C5:E5"/>
    <mergeCell ref="A12:K15"/>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B50:J52"/>
    <mergeCell ref="B84:J85"/>
    <mergeCell ref="D88:E88"/>
    <mergeCell ref="D87:G87"/>
    <mergeCell ref="F88:G88"/>
    <mergeCell ref="D92:E92"/>
    <mergeCell ref="F92:G92"/>
    <mergeCell ref="D89:E89"/>
    <mergeCell ref="D90:E90"/>
    <mergeCell ref="D91:E91"/>
    <mergeCell ref="F89:G89"/>
    <mergeCell ref="F90:G90"/>
    <mergeCell ref="F91:G91"/>
  </mergeCells>
  <dataValidations count="4">
    <dataValidation type="list" allowBlank="1" showInputMessage="1" showErrorMessage="1" sqref="K18 K80 K26 K29:K30 K36:K41 K44:K46 K48 K54:K56 K59:K60 K63:K64 K67 K70:K76 K82 K24" xr:uid="{00000000-0002-0000-0C00-000000000000}">
      <formula1>"Very Low,Low,Medium,High,Very High"</formula1>
    </dataValidation>
    <dataValidation type="list" allowBlank="1" showInputMessage="1" showErrorMessage="1" sqref="K47" xr:uid="{00000000-0002-0000-0C00-000001000000}">
      <formula1>"Very Low,Low,Med,High,Very High"</formula1>
    </dataValidation>
    <dataValidation type="list" allowBlank="1" showInputMessage="1" showErrorMessage="1" sqref="G47:H47 G42:H42 H36:H41" xr:uid="{00000000-0002-0000-0C00-000002000000}">
      <formula1>"Yes, No"</formula1>
    </dataValidation>
    <dataValidation type="list" allowBlank="1" showInputMessage="1" showErrorMessage="1" sqref="J67 J48 E47:F47 J44:J46 J26 J21:J24 J82 J29:J30 J18 J70:J76 J63:J64 J54:J56 J59:J60 J80 E42:F42 F36:F41 J78" xr:uid="{00000000-0002-0000-0C00-000003000000}">
      <formula1>"Yes, No,  "</formula1>
    </dataValidation>
  </dataValidations>
  <pageMargins left="0.7" right="0.7" top="0.75" bottom="0.75" header="0.3" footer="0.3"/>
  <pageSetup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E100"/>
  <sheetViews>
    <sheetView workbookViewId="0">
      <selection activeCell="B7" sqref="B7"/>
    </sheetView>
  </sheetViews>
  <sheetFormatPr defaultRowHeight="14.4" x14ac:dyDescent="0.3"/>
  <cols>
    <col min="1" max="1" width="4.6640625" customWidth="1"/>
    <col min="4" max="4" width="11.33203125" customWidth="1"/>
    <col min="7" max="7" width="8.6640625" customWidth="1"/>
    <col min="9" max="9" width="14.33203125" customWidth="1"/>
    <col min="10" max="10" width="9.88671875" customWidth="1"/>
    <col min="11" max="11" width="10.6640625" style="2" bestFit="1" customWidth="1"/>
    <col min="12" max="12" width="8.77734375" style="2"/>
    <col min="27" max="31" width="8.88671875" hidden="1" customWidth="1"/>
    <col min="32" max="32" width="8.88671875"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230</v>
      </c>
      <c r="D4" s="135"/>
      <c r="E4" s="135"/>
      <c r="F4" s="135"/>
      <c r="G4" s="135"/>
      <c r="H4" s="135"/>
      <c r="I4" s="118"/>
      <c r="J4" s="8" t="s">
        <v>1</v>
      </c>
      <c r="K4" s="71">
        <v>44124</v>
      </c>
    </row>
    <row r="5" spans="1:12" ht="15" thickBot="1" x14ac:dyDescent="0.35">
      <c r="A5" s="8" t="s">
        <v>7</v>
      </c>
      <c r="B5" s="8"/>
      <c r="C5" s="136" t="s">
        <v>176</v>
      </c>
      <c r="D5" s="137"/>
      <c r="E5" s="138"/>
      <c r="J5" s="8" t="s">
        <v>5</v>
      </c>
      <c r="K5" s="12"/>
    </row>
    <row r="6" spans="1:12" ht="15" thickBot="1" x14ac:dyDescent="0.35">
      <c r="J6" s="8" t="s">
        <v>6</v>
      </c>
      <c r="K6" s="15"/>
    </row>
    <row r="7" spans="1:12" ht="15" thickBot="1" x14ac:dyDescent="0.35">
      <c r="A7" s="8" t="s">
        <v>2</v>
      </c>
      <c r="B7" s="13">
        <v>509</v>
      </c>
      <c r="C7" s="8" t="s">
        <v>3</v>
      </c>
      <c r="D7" s="12">
        <v>2.6</v>
      </c>
      <c r="E7" s="8" t="s">
        <v>4</v>
      </c>
      <c r="F7" s="13"/>
      <c r="G7" s="26" t="s">
        <v>78</v>
      </c>
      <c r="H7" s="75">
        <f>F7-D7</f>
        <v>-2.6</v>
      </c>
      <c r="I7" s="70" t="s">
        <v>108</v>
      </c>
    </row>
    <row r="8" spans="1:12" ht="15" thickBot="1" x14ac:dyDescent="0.35">
      <c r="A8" s="8" t="s">
        <v>2</v>
      </c>
      <c r="B8" s="12">
        <v>167</v>
      </c>
      <c r="C8" s="8" t="s">
        <v>3</v>
      </c>
      <c r="D8" s="12"/>
      <c r="E8" s="8" t="s">
        <v>4</v>
      </c>
      <c r="F8" s="12">
        <v>1.93</v>
      </c>
      <c r="G8" s="26" t="s">
        <v>78</v>
      </c>
      <c r="H8" s="75">
        <f t="shared" ref="H8:H9" si="0">F8-D8</f>
        <v>1.93</v>
      </c>
      <c r="I8" s="70" t="s">
        <v>108</v>
      </c>
    </row>
    <row r="9" spans="1:12" ht="15" thickBot="1" x14ac:dyDescent="0.35">
      <c r="A9" s="8" t="s">
        <v>2</v>
      </c>
      <c r="B9" s="15"/>
      <c r="C9" s="8" t="s">
        <v>3</v>
      </c>
      <c r="D9" s="15"/>
      <c r="E9" s="8" t="s">
        <v>4</v>
      </c>
      <c r="F9" s="15"/>
      <c r="G9" s="26" t="s">
        <v>78</v>
      </c>
      <c r="H9" s="75">
        <f t="shared" si="0"/>
        <v>0</v>
      </c>
      <c r="I9" s="70" t="s">
        <v>108</v>
      </c>
    </row>
    <row r="11" spans="1:12" ht="21.3" x14ac:dyDescent="0.45">
      <c r="A11" s="79" t="s">
        <v>8</v>
      </c>
    </row>
    <row r="12" spans="1:12" x14ac:dyDescent="0.3">
      <c r="A12" s="164" t="s">
        <v>231</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164"/>
      <c r="B16" s="164"/>
      <c r="C16" s="164"/>
      <c r="D16" s="164"/>
      <c r="E16" s="164"/>
      <c r="F16" s="164"/>
      <c r="G16" s="164"/>
      <c r="H16" s="164"/>
      <c r="I16" s="164"/>
      <c r="J16" s="164"/>
      <c r="K16" s="164"/>
    </row>
    <row r="17" spans="1:30" ht="23.1" x14ac:dyDescent="0.45">
      <c r="A17" s="80" t="s">
        <v>9</v>
      </c>
    </row>
    <row r="18" spans="1:30" ht="18.45" thickBot="1" x14ac:dyDescent="0.35">
      <c r="J18" s="11" t="s">
        <v>33</v>
      </c>
      <c r="K18" s="11" t="s">
        <v>160</v>
      </c>
      <c r="L18" s="11" t="s">
        <v>23</v>
      </c>
    </row>
    <row r="19" spans="1:30" ht="15" thickBot="1" x14ac:dyDescent="0.35">
      <c r="A19" s="10">
        <v>1</v>
      </c>
      <c r="B19" s="39" t="s">
        <v>105</v>
      </c>
      <c r="C19" s="72"/>
      <c r="D19" s="72"/>
      <c r="E19" s="72"/>
      <c r="F19" s="72"/>
      <c r="G19" s="72"/>
      <c r="H19" s="72"/>
      <c r="I19" s="72"/>
      <c r="J19" s="27" t="s">
        <v>94</v>
      </c>
      <c r="K19" s="24" t="s">
        <v>111</v>
      </c>
      <c r="L19" s="50">
        <f>IF(J19="Yes",AD19,0)</f>
        <v>5</v>
      </c>
      <c r="AD19">
        <v>5</v>
      </c>
    </row>
    <row r="20" spans="1:30" x14ac:dyDescent="0.3">
      <c r="J20" s="5"/>
      <c r="L20" s="7"/>
    </row>
    <row r="21" spans="1:30" ht="15" thickBot="1" x14ac:dyDescent="0.35">
      <c r="A21" s="7">
        <v>2</v>
      </c>
      <c r="B21" s="8" t="s">
        <v>69</v>
      </c>
      <c r="J21" s="5"/>
      <c r="K21" s="75"/>
      <c r="L21" s="7"/>
    </row>
    <row r="22" spans="1:30" ht="15" thickBot="1" x14ac:dyDescent="0.35">
      <c r="A22" s="7" t="s">
        <v>50</v>
      </c>
      <c r="B22" s="39" t="s">
        <v>70</v>
      </c>
      <c r="C22" s="18"/>
      <c r="D22" s="18"/>
      <c r="E22" s="18"/>
      <c r="F22" s="18"/>
      <c r="G22" s="18"/>
      <c r="H22" s="18"/>
      <c r="I22" s="18"/>
      <c r="J22" s="12" t="s">
        <v>94</v>
      </c>
      <c r="K22" s="24" t="s">
        <v>111</v>
      </c>
      <c r="L22" s="50">
        <f>IF(J22="Yes",AD22,0)</f>
        <v>2</v>
      </c>
      <c r="M22" s="18"/>
      <c r="N22" s="18"/>
      <c r="O22" s="18"/>
      <c r="P22" s="18"/>
      <c r="Q22" s="18"/>
      <c r="R22" s="18"/>
      <c r="S22" s="18"/>
      <c r="T22" s="18"/>
      <c r="U22" s="18"/>
      <c r="V22" s="18"/>
      <c r="W22" s="18"/>
      <c r="X22" s="18"/>
      <c r="Y22" s="18"/>
      <c r="Z22" s="18"/>
      <c r="AD22">
        <v>2</v>
      </c>
    </row>
    <row r="23" spans="1:30" ht="15" thickBot="1" x14ac:dyDescent="0.35">
      <c r="A23" s="7" t="s">
        <v>51</v>
      </c>
      <c r="B23" s="39" t="s">
        <v>120</v>
      </c>
      <c r="C23" s="18"/>
      <c r="D23" s="18"/>
      <c r="E23" s="18"/>
      <c r="F23" s="18"/>
      <c r="G23" s="18"/>
      <c r="H23" s="18"/>
      <c r="I23" s="18"/>
      <c r="J23" s="27" t="s">
        <v>94</v>
      </c>
      <c r="K23" s="24" t="s">
        <v>111</v>
      </c>
      <c r="L23" s="50">
        <f>IF(J23="Yes",AD23,0)</f>
        <v>2</v>
      </c>
      <c r="M23" s="18"/>
      <c r="N23" s="18"/>
      <c r="O23" s="18"/>
      <c r="P23" s="18"/>
      <c r="Q23" s="18"/>
      <c r="R23" s="18"/>
      <c r="S23" s="18"/>
      <c r="T23" s="18"/>
      <c r="U23" s="18"/>
      <c r="V23" s="18"/>
      <c r="W23" s="18"/>
      <c r="X23" s="18"/>
      <c r="Y23" s="18"/>
      <c r="Z23" s="18"/>
      <c r="AD23">
        <v>2</v>
      </c>
    </row>
    <row r="24" spans="1:30" ht="15" thickBot="1" x14ac:dyDescent="0.35">
      <c r="A24" s="7" t="s">
        <v>52</v>
      </c>
      <c r="B24" s="39" t="s">
        <v>119</v>
      </c>
      <c r="C24" s="18"/>
      <c r="D24" s="18"/>
      <c r="E24" s="18"/>
      <c r="F24" s="18"/>
      <c r="G24" s="18"/>
      <c r="H24" s="18"/>
      <c r="I24" s="18"/>
      <c r="J24" s="27"/>
      <c r="K24" s="24" t="s">
        <v>111</v>
      </c>
      <c r="L24" s="50">
        <f>IF(J24="Yes",AD24,0)</f>
        <v>0</v>
      </c>
      <c r="M24" s="18"/>
      <c r="N24" s="18"/>
      <c r="O24" s="18"/>
      <c r="P24" s="18"/>
      <c r="Q24" s="18"/>
      <c r="R24" s="18"/>
      <c r="S24" s="18"/>
      <c r="T24" s="18"/>
      <c r="U24" s="18"/>
      <c r="V24" s="18"/>
      <c r="W24" s="18"/>
      <c r="X24" s="18"/>
      <c r="Y24" s="18"/>
      <c r="Z24" s="18"/>
      <c r="AD24">
        <v>2</v>
      </c>
    </row>
    <row r="25" spans="1:30" ht="15" thickBot="1" x14ac:dyDescent="0.35">
      <c r="A25" s="7" t="s">
        <v>53</v>
      </c>
      <c r="B25" s="39" t="s">
        <v>121</v>
      </c>
      <c r="C25" s="18"/>
      <c r="D25" s="18"/>
      <c r="E25" s="18"/>
      <c r="F25" s="18"/>
      <c r="G25" s="18"/>
      <c r="H25" s="18"/>
      <c r="I25" s="18"/>
      <c r="J25" s="27" t="s">
        <v>94</v>
      </c>
      <c r="K25" s="24" t="s">
        <v>85</v>
      </c>
      <c r="L25" s="53">
        <f>IF(J25="Yes",AD25,0)</f>
        <v>2</v>
      </c>
      <c r="M25" s="18"/>
      <c r="N25" s="18"/>
      <c r="O25" s="18"/>
      <c r="P25" s="18"/>
      <c r="Q25" s="18"/>
      <c r="R25" s="18"/>
      <c r="S25" s="18"/>
      <c r="T25" s="18"/>
      <c r="U25" s="18"/>
      <c r="V25" s="18"/>
      <c r="W25" s="18"/>
      <c r="X25" s="18"/>
      <c r="Y25" s="18"/>
      <c r="Z25" s="18"/>
      <c r="AD25">
        <f>IF(K25="Very Low",1,IF(K25="Low",2,IF(K25="Medium",3,IF(K25="High",4,IF(K25="Very High",5,0)))))</f>
        <v>2</v>
      </c>
    </row>
    <row r="26" spans="1:30" ht="15" thickBot="1" x14ac:dyDescent="0.35">
      <c r="A26" s="7"/>
      <c r="J26" s="28"/>
      <c r="K26" s="75"/>
      <c r="L26" s="7"/>
      <c r="M26" s="18"/>
      <c r="N26" s="18"/>
      <c r="O26" s="18"/>
      <c r="P26" s="18"/>
      <c r="Q26" s="18"/>
      <c r="R26" s="18"/>
      <c r="S26" s="18"/>
      <c r="T26" s="18"/>
      <c r="U26" s="18"/>
      <c r="V26" s="18"/>
      <c r="W26" s="18"/>
      <c r="X26" s="18"/>
      <c r="Y26" s="18"/>
      <c r="Z26" s="18"/>
    </row>
    <row r="27" spans="1:30" ht="15" thickBot="1" x14ac:dyDescent="0.35">
      <c r="A27" s="7">
        <v>3</v>
      </c>
      <c r="B27" s="38" t="s">
        <v>11</v>
      </c>
      <c r="C27" s="18"/>
      <c r="D27" s="18"/>
      <c r="E27" s="18"/>
      <c r="F27" s="18"/>
      <c r="G27" s="18"/>
      <c r="J27" s="27" t="s">
        <v>94</v>
      </c>
      <c r="K27" s="24" t="s">
        <v>86</v>
      </c>
      <c r="L27" s="50">
        <f>IF(J27="Yes",AD27,0)</f>
        <v>3</v>
      </c>
      <c r="M27" s="18"/>
      <c r="N27" s="18"/>
      <c r="O27" s="18"/>
      <c r="P27" s="18"/>
      <c r="Q27" s="18"/>
      <c r="R27" s="18"/>
      <c r="S27" s="18"/>
      <c r="T27" s="18"/>
      <c r="U27" s="18"/>
      <c r="V27" s="18"/>
      <c r="W27" s="18"/>
      <c r="X27" s="18"/>
      <c r="Y27" s="18"/>
      <c r="Z27" s="18"/>
      <c r="AD27">
        <f>IF(K27="Very Low",1,IF(K27="Low",2,IF(K27="Medium",3,IF(K27="High",4,IF(K27="Very High",5,0)))))</f>
        <v>3</v>
      </c>
    </row>
    <row r="28" spans="1:30" x14ac:dyDescent="0.3">
      <c r="A28" s="7"/>
      <c r="J28" s="30"/>
      <c r="L28" s="7"/>
      <c r="M28" s="18"/>
      <c r="N28" s="18"/>
      <c r="O28" s="18"/>
      <c r="P28" s="18"/>
      <c r="Q28" s="18"/>
      <c r="R28" s="18"/>
      <c r="S28" s="18"/>
      <c r="T28" s="18"/>
      <c r="U28" s="18"/>
      <c r="V28" s="18"/>
      <c r="W28" s="18"/>
      <c r="X28" s="18"/>
      <c r="Y28" s="18"/>
      <c r="Z28" s="18"/>
    </row>
    <row r="29" spans="1:30" ht="15" thickBot="1" x14ac:dyDescent="0.35">
      <c r="A29" s="7">
        <v>4</v>
      </c>
      <c r="B29" s="8" t="s">
        <v>49</v>
      </c>
      <c r="J29" s="30"/>
      <c r="L29" s="7"/>
      <c r="M29" s="18"/>
      <c r="N29" s="18"/>
      <c r="O29" s="18"/>
      <c r="P29" s="18"/>
      <c r="Q29" s="18"/>
      <c r="R29" s="18"/>
      <c r="S29" s="18"/>
      <c r="T29" s="18"/>
      <c r="U29" s="18"/>
      <c r="V29" s="18"/>
      <c r="W29" s="18"/>
      <c r="X29" s="18"/>
      <c r="Y29" s="18"/>
      <c r="Z29" s="18"/>
    </row>
    <row r="30" spans="1:30" ht="15" thickBot="1" x14ac:dyDescent="0.35">
      <c r="A30" s="7" t="s">
        <v>45</v>
      </c>
      <c r="B30" s="9" t="s">
        <v>47</v>
      </c>
      <c r="J30" s="27" t="s">
        <v>95</v>
      </c>
      <c r="K30" s="24"/>
      <c r="L30" s="50">
        <f>IF(J30="Yes",AD30,0)</f>
        <v>0</v>
      </c>
      <c r="M30" s="18"/>
      <c r="N30" s="18"/>
      <c r="O30" s="18"/>
      <c r="P30" s="18"/>
      <c r="Q30" s="18"/>
      <c r="R30" s="18"/>
      <c r="S30" s="18"/>
      <c r="T30" s="18"/>
      <c r="U30" s="18"/>
      <c r="V30" s="18"/>
      <c r="W30" s="18"/>
      <c r="X30" s="18"/>
      <c r="Y30" s="18"/>
      <c r="Z30" s="18"/>
      <c r="AD30">
        <f>IF(K30="Very Low",1,IF(K30="Low",2,IF(K30="Medium",3,IF(K30="High",4,IF(K30="Very High",5,0)))))</f>
        <v>0</v>
      </c>
    </row>
    <row r="31" spans="1:30" ht="15" thickBot="1" x14ac:dyDescent="0.35">
      <c r="A31" s="7" t="s">
        <v>46</v>
      </c>
      <c r="B31" s="9" t="s">
        <v>48</v>
      </c>
      <c r="J31" s="27" t="s">
        <v>94</v>
      </c>
      <c r="K31" s="24" t="s">
        <v>87</v>
      </c>
      <c r="L31" s="53">
        <f>IF(J31="Yes",AD31*2,0)</f>
        <v>8</v>
      </c>
      <c r="M31" s="18"/>
      <c r="N31" s="18"/>
      <c r="O31" s="18"/>
      <c r="P31" s="18"/>
      <c r="Q31" s="18"/>
      <c r="R31" s="18"/>
      <c r="S31" s="18"/>
      <c r="T31" s="18"/>
      <c r="U31" s="18"/>
      <c r="V31" s="18"/>
      <c r="W31" s="18"/>
      <c r="X31" s="18"/>
      <c r="Y31" s="18"/>
      <c r="Z31" s="18"/>
      <c r="AD31">
        <f>IF(K31="Very Low",1,IF(K31="Low",2,IF(K31="Medium",3,IF(K31="High",4,IF(K31="Very High",5,0)))))</f>
        <v>4</v>
      </c>
    </row>
    <row r="32" spans="1:30" x14ac:dyDescent="0.3">
      <c r="A32" s="7"/>
      <c r="J32" s="3"/>
      <c r="L32" s="7"/>
      <c r="M32" s="18"/>
      <c r="N32" s="18"/>
      <c r="O32" s="18"/>
      <c r="P32" s="18"/>
      <c r="Q32" s="18"/>
      <c r="R32" s="18"/>
      <c r="S32" s="18"/>
      <c r="T32" s="18"/>
      <c r="U32" s="18"/>
      <c r="V32" s="18"/>
      <c r="W32" s="18"/>
      <c r="X32" s="18"/>
      <c r="Y32" s="18"/>
      <c r="Z32" s="18"/>
    </row>
    <row r="33" spans="1:30" ht="15" thickBot="1" x14ac:dyDescent="0.35">
      <c r="A33" s="7">
        <v>5</v>
      </c>
      <c r="B33" s="8" t="s">
        <v>158</v>
      </c>
      <c r="J33" s="3"/>
      <c r="L33" s="7"/>
      <c r="M33" s="18"/>
      <c r="N33" s="18"/>
      <c r="O33" s="18"/>
      <c r="P33" s="18"/>
      <c r="Q33" s="18"/>
      <c r="R33" s="18"/>
      <c r="S33" s="18"/>
      <c r="T33" s="18"/>
      <c r="U33" s="18"/>
      <c r="V33" s="18"/>
      <c r="W33" s="18"/>
      <c r="X33" s="18"/>
      <c r="Y33" s="18"/>
      <c r="Z33" s="18"/>
    </row>
    <row r="34" spans="1:30" x14ac:dyDescent="0.3">
      <c r="A34" s="7"/>
      <c r="F34" s="139" t="s">
        <v>26</v>
      </c>
      <c r="G34" s="140"/>
      <c r="H34" s="139" t="s">
        <v>20</v>
      </c>
      <c r="I34" s="140"/>
      <c r="J34" s="77" t="s">
        <v>28</v>
      </c>
      <c r="L34" s="7"/>
      <c r="M34" s="18"/>
      <c r="N34" s="18"/>
      <c r="O34" s="18"/>
      <c r="P34" s="18"/>
      <c r="Q34" s="18"/>
      <c r="R34" s="18"/>
      <c r="S34" s="18"/>
      <c r="T34" s="18"/>
      <c r="U34" s="18"/>
      <c r="V34" s="18"/>
      <c r="W34" s="18"/>
      <c r="X34" s="18"/>
      <c r="Y34" s="18"/>
      <c r="Z34" s="18"/>
    </row>
    <row r="35" spans="1:30" x14ac:dyDescent="0.3">
      <c r="A35" s="7"/>
      <c r="F35" s="141"/>
      <c r="G35" s="142"/>
      <c r="H35" s="141" t="s">
        <v>21</v>
      </c>
      <c r="I35" s="142"/>
      <c r="J35" s="23" t="s">
        <v>27</v>
      </c>
      <c r="L35" s="7"/>
      <c r="M35" s="18"/>
      <c r="N35" s="18"/>
      <c r="O35" s="18"/>
      <c r="P35" s="18"/>
      <c r="Q35" s="18"/>
      <c r="R35" s="18"/>
      <c r="S35" s="18"/>
      <c r="T35" s="18"/>
      <c r="U35" s="18"/>
      <c r="V35" s="18"/>
      <c r="W35" s="18"/>
      <c r="X35" s="18"/>
      <c r="Y35" s="18"/>
      <c r="Z35" s="18"/>
    </row>
    <row r="36" spans="1:30" ht="15" thickBot="1" x14ac:dyDescent="0.35">
      <c r="A36" s="7"/>
      <c r="F36" s="143" t="s">
        <v>34</v>
      </c>
      <c r="G36" s="144"/>
      <c r="H36" s="143" t="s">
        <v>34</v>
      </c>
      <c r="I36" s="145"/>
      <c r="J36" s="78" t="s">
        <v>74</v>
      </c>
      <c r="L36" s="7"/>
      <c r="M36" s="18"/>
      <c r="N36" s="18"/>
      <c r="O36" s="18"/>
      <c r="P36" s="18"/>
      <c r="Q36" s="18"/>
      <c r="R36" s="18"/>
      <c r="S36" s="18"/>
      <c r="T36" s="18"/>
      <c r="U36" s="18"/>
      <c r="V36" s="18"/>
      <c r="W36" s="18"/>
      <c r="X36" s="18"/>
      <c r="Y36" s="18"/>
      <c r="Z36" s="18"/>
    </row>
    <row r="37" spans="1:30" ht="15" thickBot="1" x14ac:dyDescent="0.35">
      <c r="A37" s="7" t="s">
        <v>12</v>
      </c>
      <c r="B37" s="9" t="s">
        <v>14</v>
      </c>
      <c r="F37" s="117" t="s">
        <v>94</v>
      </c>
      <c r="G37" s="118"/>
      <c r="H37" s="117" t="s">
        <v>95</v>
      </c>
      <c r="I37" s="118"/>
      <c r="J37" s="13">
        <v>7</v>
      </c>
      <c r="K37" s="24" t="s">
        <v>86</v>
      </c>
      <c r="L37" s="51">
        <f>AB37+AC37</f>
        <v>42</v>
      </c>
      <c r="M37" s="18"/>
      <c r="N37" s="18"/>
      <c r="O37" s="18"/>
      <c r="P37" s="18"/>
      <c r="Q37" s="18"/>
      <c r="R37" s="18"/>
      <c r="S37" s="18"/>
      <c r="T37" s="18"/>
      <c r="U37" s="18"/>
      <c r="V37" s="18"/>
      <c r="W37" s="18"/>
      <c r="X37" s="18"/>
      <c r="Y37" s="18"/>
      <c r="Z37" s="18"/>
      <c r="AB37" s="7">
        <f>IF(F37="Yes",AD37*J37,0)</f>
        <v>21</v>
      </c>
      <c r="AC37" s="7">
        <f>IF(H37="No",AD37*J37,0)</f>
        <v>21</v>
      </c>
      <c r="AD37">
        <f t="shared" ref="AD37:AD43" si="1">IF(K37="Very Low",1,IF(K37="Low",2,IF(K37="Medium",3,IF(K37="High",4,IF(K37="Very High",5,0)))))</f>
        <v>3</v>
      </c>
    </row>
    <row r="38" spans="1:30" ht="15" thickBot="1" x14ac:dyDescent="0.35">
      <c r="A38" s="7" t="s">
        <v>13</v>
      </c>
      <c r="B38" s="9" t="s">
        <v>15</v>
      </c>
      <c r="F38" s="117" t="s">
        <v>95</v>
      </c>
      <c r="G38" s="118"/>
      <c r="H38" s="117"/>
      <c r="I38" s="118"/>
      <c r="J38" s="12"/>
      <c r="K38" s="24"/>
      <c r="L38" s="50">
        <f t="shared" ref="L38:L41" si="2">AB38+AC38</f>
        <v>0</v>
      </c>
      <c r="M38" s="18"/>
      <c r="N38" s="18"/>
      <c r="O38" s="18"/>
      <c r="P38" s="18"/>
      <c r="Q38" s="18"/>
      <c r="R38" s="18"/>
      <c r="S38" s="18"/>
      <c r="T38" s="18"/>
      <c r="U38" s="18"/>
      <c r="V38" s="18"/>
      <c r="W38" s="18"/>
      <c r="X38" s="18"/>
      <c r="Y38" s="18"/>
      <c r="Z38" s="18"/>
      <c r="AB38" s="7">
        <f>IF(F38="Yes",AD38*J38,0)</f>
        <v>0</v>
      </c>
      <c r="AC38" s="7">
        <f>IF(H38="No",AD38*J38,0)</f>
        <v>0</v>
      </c>
      <c r="AD38">
        <f t="shared" si="1"/>
        <v>0</v>
      </c>
    </row>
    <row r="39" spans="1:30" ht="15" thickBot="1" x14ac:dyDescent="0.35">
      <c r="A39" s="7" t="s">
        <v>17</v>
      </c>
      <c r="B39" s="9" t="s">
        <v>25</v>
      </c>
      <c r="F39" s="117" t="s">
        <v>95</v>
      </c>
      <c r="G39" s="118"/>
      <c r="H39" s="117"/>
      <c r="I39" s="118"/>
      <c r="J39" s="14"/>
      <c r="K39" s="24"/>
      <c r="L39" s="52">
        <f t="shared" si="2"/>
        <v>0</v>
      </c>
      <c r="M39" s="18"/>
      <c r="N39" s="18"/>
      <c r="O39" s="18"/>
      <c r="P39" s="18"/>
      <c r="Q39" s="18"/>
      <c r="R39" s="18"/>
      <c r="S39" s="18"/>
      <c r="T39" s="18"/>
      <c r="U39" s="18"/>
      <c r="V39" s="18"/>
      <c r="W39" s="18"/>
      <c r="X39" s="18"/>
      <c r="Y39" s="18"/>
      <c r="Z39" s="18"/>
      <c r="AB39" s="7">
        <f>IF(F39="Yes",AD39*J39,0)</f>
        <v>0</v>
      </c>
      <c r="AC39" s="7">
        <f>IF(H39="No",AD39*J39,0)</f>
        <v>0</v>
      </c>
      <c r="AD39">
        <f t="shared" si="1"/>
        <v>0</v>
      </c>
    </row>
    <row r="40" spans="1:30" ht="15" thickBot="1" x14ac:dyDescent="0.35">
      <c r="A40" s="7" t="s">
        <v>18</v>
      </c>
      <c r="B40" s="9" t="s">
        <v>16</v>
      </c>
      <c r="F40" s="117" t="s">
        <v>94</v>
      </c>
      <c r="G40" s="118"/>
      <c r="H40" s="117" t="s">
        <v>94</v>
      </c>
      <c r="I40" s="118"/>
      <c r="J40" s="12">
        <v>9</v>
      </c>
      <c r="K40" s="24" t="s">
        <v>85</v>
      </c>
      <c r="L40" s="50">
        <f t="shared" si="2"/>
        <v>18</v>
      </c>
      <c r="M40" s="18"/>
      <c r="N40" s="18"/>
      <c r="O40" s="18"/>
      <c r="P40" s="18"/>
      <c r="Q40" s="18"/>
      <c r="R40" s="18"/>
      <c r="S40" s="18"/>
      <c r="T40" s="18"/>
      <c r="U40" s="18"/>
      <c r="V40" s="18"/>
      <c r="W40" s="18"/>
      <c r="X40" s="18"/>
      <c r="Y40" s="18"/>
      <c r="Z40" s="18"/>
      <c r="AB40" s="7">
        <f>IF(F40="Yes",AD40*J40,0)</f>
        <v>18</v>
      </c>
      <c r="AC40" s="7">
        <f>IF(H40="No",AD40*J40,0)</f>
        <v>0</v>
      </c>
      <c r="AD40">
        <f t="shared" si="1"/>
        <v>2</v>
      </c>
    </row>
    <row r="41" spans="1:30" ht="15" thickBot="1" x14ac:dyDescent="0.35">
      <c r="A41" s="7" t="s">
        <v>19</v>
      </c>
      <c r="B41" s="9" t="s">
        <v>115</v>
      </c>
      <c r="F41" s="117" t="s">
        <v>94</v>
      </c>
      <c r="G41" s="118"/>
      <c r="H41" s="117" t="s">
        <v>95</v>
      </c>
      <c r="I41" s="118"/>
      <c r="J41" s="12">
        <v>1</v>
      </c>
      <c r="K41" s="24" t="s">
        <v>109</v>
      </c>
      <c r="L41" s="52">
        <f t="shared" si="2"/>
        <v>2</v>
      </c>
      <c r="M41" s="18"/>
      <c r="N41" s="18"/>
      <c r="O41" s="18"/>
      <c r="P41" s="18"/>
      <c r="Q41" s="18"/>
      <c r="R41" s="18"/>
      <c r="S41" s="18"/>
      <c r="T41" s="18"/>
      <c r="U41" s="18"/>
      <c r="V41" s="18"/>
      <c r="W41" s="18"/>
      <c r="X41" s="18"/>
      <c r="Y41" s="18"/>
      <c r="Z41" s="18"/>
      <c r="AB41" s="7">
        <f>IF(F41="Yes",AD41*J41,0)</f>
        <v>1</v>
      </c>
      <c r="AC41" s="7">
        <f>IF(H41="No",AD41*J41,0)</f>
        <v>1</v>
      </c>
      <c r="AD41">
        <f t="shared" si="1"/>
        <v>1</v>
      </c>
    </row>
    <row r="42" spans="1:30" ht="15" thickBot="1" x14ac:dyDescent="0.35">
      <c r="A42" s="7" t="s">
        <v>43</v>
      </c>
      <c r="B42" s="9" t="s">
        <v>39</v>
      </c>
      <c r="F42" s="117" t="s">
        <v>95</v>
      </c>
      <c r="G42" s="118"/>
      <c r="H42" s="117"/>
      <c r="I42" s="118"/>
      <c r="J42" s="15"/>
      <c r="K42" s="24"/>
      <c r="L42" s="50">
        <f>AB42+AC42</f>
        <v>0</v>
      </c>
      <c r="M42" s="18"/>
      <c r="N42" s="18"/>
      <c r="O42" s="18"/>
      <c r="P42" s="18"/>
      <c r="Q42" s="18"/>
      <c r="R42" s="18"/>
      <c r="S42" s="18"/>
      <c r="T42" s="18"/>
      <c r="U42" s="18"/>
      <c r="V42" s="18"/>
      <c r="W42" s="18"/>
      <c r="X42" s="18"/>
      <c r="Y42" s="18"/>
      <c r="Z42" s="18"/>
      <c r="AB42" s="7">
        <f>IF(F42="Yes",AD42*J42*3,0)</f>
        <v>0</v>
      </c>
      <c r="AC42" s="7">
        <f>IF(H42="No",AD42*J42*3,0)</f>
        <v>0</v>
      </c>
      <c r="AD42">
        <f t="shared" si="1"/>
        <v>0</v>
      </c>
    </row>
    <row r="43" spans="1:30" ht="15" thickBot="1" x14ac:dyDescent="0.35">
      <c r="A43" s="7" t="s">
        <v>163</v>
      </c>
      <c r="B43" s="9" t="s">
        <v>164</v>
      </c>
      <c r="F43" s="117" t="s">
        <v>95</v>
      </c>
      <c r="G43" s="118"/>
      <c r="H43" s="117"/>
      <c r="I43" s="118"/>
      <c r="J43" s="12"/>
      <c r="K43" s="24"/>
      <c r="L43" s="50">
        <f t="shared" ref="L43" si="3">AB43+AC43</f>
        <v>0</v>
      </c>
      <c r="M43" s="18"/>
      <c r="N43" s="18"/>
      <c r="O43" s="18"/>
      <c r="P43" s="18"/>
      <c r="Q43" s="18"/>
      <c r="R43" s="18"/>
      <c r="S43" s="18"/>
      <c r="T43" s="18"/>
      <c r="U43" s="18"/>
      <c r="V43" s="18"/>
      <c r="W43" s="18"/>
      <c r="X43" s="18"/>
      <c r="Y43" s="18"/>
      <c r="Z43" s="18"/>
      <c r="AB43" s="7">
        <f>IF(F43="Yes",AD43*J43,0)</f>
        <v>0</v>
      </c>
      <c r="AC43" s="7">
        <f>IF(H43="No",AD43*J43,0)</f>
        <v>0</v>
      </c>
      <c r="AD43">
        <f t="shared" si="1"/>
        <v>0</v>
      </c>
    </row>
    <row r="44" spans="1:30" x14ac:dyDescent="0.3">
      <c r="A44" s="7"/>
      <c r="B44" t="s">
        <v>165</v>
      </c>
      <c r="E44" s="4"/>
      <c r="F44" s="4"/>
      <c r="G44" s="6"/>
      <c r="H44" s="6"/>
      <c r="J44" s="3"/>
      <c r="L44" s="7"/>
      <c r="M44" s="18"/>
      <c r="N44" s="18"/>
      <c r="O44" s="18"/>
      <c r="P44" s="18"/>
      <c r="Q44" s="18"/>
      <c r="R44" s="18"/>
      <c r="S44" s="18"/>
      <c r="T44" s="18"/>
      <c r="U44" s="18"/>
      <c r="V44" s="18"/>
      <c r="W44" s="18"/>
      <c r="X44" s="18"/>
      <c r="Y44" s="18"/>
      <c r="Z44" s="18"/>
      <c r="AC44" s="7"/>
    </row>
    <row r="45" spans="1:30" x14ac:dyDescent="0.3">
      <c r="A45" s="7"/>
      <c r="E45" s="4"/>
      <c r="F45" s="4"/>
      <c r="G45" s="6"/>
      <c r="H45" s="6"/>
      <c r="J45" s="3"/>
      <c r="L45" s="7"/>
      <c r="M45" s="18"/>
      <c r="N45" s="18"/>
      <c r="O45" s="18"/>
      <c r="P45" s="18"/>
      <c r="Q45" s="18"/>
      <c r="R45" s="18"/>
      <c r="S45" s="18"/>
      <c r="T45" s="18"/>
      <c r="U45" s="18"/>
      <c r="V45" s="18"/>
      <c r="W45" s="18"/>
      <c r="X45" s="18"/>
      <c r="Y45" s="18"/>
      <c r="Z45" s="18"/>
      <c r="AC45" s="7"/>
    </row>
    <row r="46" spans="1:30" ht="15" thickBot="1" x14ac:dyDescent="0.35">
      <c r="A46" s="7">
        <v>6</v>
      </c>
      <c r="B46" s="8" t="s">
        <v>113</v>
      </c>
      <c r="J46" s="3"/>
      <c r="L46" s="7"/>
      <c r="M46" s="18"/>
      <c r="N46" s="18"/>
      <c r="O46" s="18"/>
      <c r="P46" s="18"/>
      <c r="Q46" s="18"/>
      <c r="R46" s="18"/>
      <c r="S46" s="18"/>
      <c r="T46" s="18"/>
      <c r="U46" s="18"/>
      <c r="V46" s="18"/>
      <c r="W46" s="18"/>
      <c r="X46" s="18"/>
      <c r="Y46" s="18"/>
      <c r="Z46" s="18"/>
    </row>
    <row r="47" spans="1:30" ht="15" thickBot="1" x14ac:dyDescent="0.35">
      <c r="A47" s="7" t="s">
        <v>40</v>
      </c>
      <c r="B47" s="9" t="s">
        <v>24</v>
      </c>
      <c r="J47" s="27" t="s">
        <v>94</v>
      </c>
      <c r="K47" s="24" t="s">
        <v>87</v>
      </c>
      <c r="L47" s="51">
        <f>IF(J47="Yes",AD47,0)</f>
        <v>4</v>
      </c>
      <c r="M47" s="18"/>
      <c r="N47" s="18"/>
      <c r="O47" s="18"/>
      <c r="P47" s="18"/>
      <c r="Q47" s="18"/>
      <c r="R47" s="18"/>
      <c r="S47" s="18"/>
      <c r="T47" s="18"/>
      <c r="U47" s="18"/>
      <c r="V47" s="18"/>
      <c r="W47" s="18"/>
      <c r="X47" s="18"/>
      <c r="Y47" s="18"/>
      <c r="Z47" s="18"/>
      <c r="AD47">
        <f>IF(K47="Very Low",1,IF(K47="Low",2,IF(K47="Medium",3,IF(K47="High",4,IF(K47="Very High",5,0)))))</f>
        <v>4</v>
      </c>
    </row>
    <row r="48" spans="1:30" ht="15" thickBot="1" x14ac:dyDescent="0.35">
      <c r="A48" s="7" t="s">
        <v>41</v>
      </c>
      <c r="B48" s="9" t="s">
        <v>42</v>
      </c>
      <c r="J48" s="27" t="s">
        <v>94</v>
      </c>
      <c r="K48" s="24" t="s">
        <v>85</v>
      </c>
      <c r="L48" s="50">
        <f>IF(J48="Yes",AD48,0)</f>
        <v>2</v>
      </c>
      <c r="M48" s="18"/>
      <c r="N48" s="18"/>
      <c r="O48" s="18"/>
      <c r="P48" s="18"/>
      <c r="Q48" s="18"/>
      <c r="R48" s="18"/>
      <c r="S48" s="18"/>
      <c r="T48" s="18"/>
      <c r="U48" s="18"/>
      <c r="V48" s="18"/>
      <c r="W48" s="18"/>
      <c r="X48" s="18"/>
      <c r="Y48" s="18"/>
      <c r="Z48" s="18"/>
      <c r="AD48">
        <f>IF(K48="Very Low",1,IF(K48="Low",2,IF(K48="Medium",3,IF(K48="High",4,IF(K48="Very High",5,0)))))</f>
        <v>2</v>
      </c>
    </row>
    <row r="49" spans="1:30" ht="15" thickBot="1" x14ac:dyDescent="0.35">
      <c r="A49" s="7" t="s">
        <v>62</v>
      </c>
      <c r="B49" s="39" t="s">
        <v>151</v>
      </c>
      <c r="C49" s="18"/>
      <c r="D49" s="18"/>
      <c r="E49" s="18"/>
      <c r="F49" s="18"/>
      <c r="G49" s="18"/>
      <c r="H49" s="18"/>
      <c r="I49" s="18"/>
      <c r="J49" s="29" t="s">
        <v>94</v>
      </c>
      <c r="K49" s="24" t="s">
        <v>85</v>
      </c>
      <c r="L49" s="50">
        <f>IF(J49="Yes",AD49,0)</f>
        <v>2</v>
      </c>
      <c r="M49" s="18"/>
      <c r="N49" s="18"/>
      <c r="O49" s="18"/>
      <c r="P49" s="18"/>
      <c r="Q49" s="18"/>
      <c r="R49" s="18"/>
      <c r="S49" s="18"/>
      <c r="T49" s="18"/>
      <c r="U49" s="18"/>
      <c r="V49" s="18"/>
      <c r="W49" s="18"/>
      <c r="X49" s="18"/>
      <c r="Y49" s="18"/>
      <c r="Z49" s="18"/>
      <c r="AD49">
        <f>IF(K49="Very Low",1,IF(K49="Low",2,IF(K49="Medium",3,IF(K49="High",4,IF(K49="Very High",5,0)))))</f>
        <v>2</v>
      </c>
    </row>
    <row r="50" spans="1:30" ht="15" thickBot="1" x14ac:dyDescent="0.35">
      <c r="A50" s="7" t="s">
        <v>150</v>
      </c>
      <c r="B50" s="39" t="s">
        <v>155</v>
      </c>
      <c r="C50" s="18"/>
      <c r="D50" s="18"/>
      <c r="E50" s="18"/>
      <c r="F50" s="18"/>
      <c r="G50" s="18"/>
      <c r="H50" s="18"/>
      <c r="I50" s="18"/>
      <c r="J50" s="29" t="s">
        <v>94</v>
      </c>
      <c r="K50" s="24" t="s">
        <v>86</v>
      </c>
      <c r="L50" s="50">
        <f>IF(J50="Yes",AD50,0)</f>
        <v>3</v>
      </c>
      <c r="M50" s="18"/>
      <c r="N50" s="18"/>
      <c r="O50" s="18"/>
      <c r="P50" s="18"/>
      <c r="Q50" s="18"/>
      <c r="R50" s="18"/>
      <c r="S50" s="18"/>
      <c r="T50" s="18"/>
      <c r="U50" s="18"/>
      <c r="V50" s="18"/>
      <c r="W50" s="18"/>
      <c r="X50" s="18"/>
      <c r="Y50" s="18"/>
      <c r="Z50" s="18"/>
      <c r="AD50">
        <f>IF(K50="Very Low",1,IF(K50="Low",2,IF(K50="Medium",3,IF(K50="High",4,IF(K50="Very High",5,0)))))</f>
        <v>3</v>
      </c>
    </row>
    <row r="51" spans="1:30" ht="15" thickBot="1" x14ac:dyDescent="0.35">
      <c r="A51" s="7" t="s">
        <v>154</v>
      </c>
      <c r="B51" s="40" t="s">
        <v>116</v>
      </c>
      <c r="C51" s="41"/>
      <c r="D51" s="41"/>
      <c r="E51" s="41"/>
      <c r="F51" s="41"/>
      <c r="G51" s="41"/>
      <c r="H51" s="41"/>
      <c r="I51" s="18"/>
      <c r="J51" s="29" t="s">
        <v>95</v>
      </c>
      <c r="K51" s="24"/>
      <c r="L51" s="53">
        <f>IF(J51="Yes",AD51,0)</f>
        <v>0</v>
      </c>
      <c r="M51" s="18"/>
      <c r="N51" s="18"/>
      <c r="O51" s="18"/>
      <c r="P51" s="18"/>
      <c r="Q51" s="18"/>
      <c r="R51" s="18"/>
      <c r="S51" s="18"/>
      <c r="T51" s="18"/>
      <c r="U51" s="18"/>
      <c r="V51" s="18"/>
      <c r="W51" s="18"/>
      <c r="X51" s="18"/>
      <c r="Y51" s="18"/>
      <c r="Z51" s="18"/>
      <c r="AD51">
        <f>IF(K51="Very Low",1,IF(K51="Low",2,IF(K51="Medium",3,IF(K51="High",4,IF(K51="Very High",5,0)))))</f>
        <v>0</v>
      </c>
    </row>
    <row r="52" spans="1:30" x14ac:dyDescent="0.3">
      <c r="A52" s="7"/>
      <c r="B52" s="40" t="s">
        <v>149</v>
      </c>
      <c r="C52" s="41"/>
      <c r="D52" s="41"/>
      <c r="E52" s="41"/>
      <c r="F52" s="41"/>
      <c r="G52" s="41"/>
      <c r="H52" s="41"/>
      <c r="I52" s="18"/>
      <c r="J52" s="32"/>
      <c r="K52" s="6"/>
      <c r="L52" s="7"/>
      <c r="M52" s="18"/>
      <c r="N52" s="18"/>
      <c r="O52" s="18"/>
      <c r="P52" s="18"/>
      <c r="Q52" s="18"/>
      <c r="R52" s="18"/>
      <c r="S52" s="18"/>
      <c r="T52" s="18"/>
      <c r="U52" s="18"/>
      <c r="V52" s="18"/>
      <c r="W52" s="18"/>
      <c r="X52" s="18"/>
      <c r="Y52" s="18"/>
      <c r="Z52" s="18"/>
    </row>
    <row r="53" spans="1:30" ht="15" thickBot="1" x14ac:dyDescent="0.35">
      <c r="A53" s="7"/>
      <c r="E53" s="4"/>
      <c r="F53" s="4"/>
      <c r="G53" s="6"/>
      <c r="H53" s="6"/>
      <c r="J53" s="30"/>
      <c r="K53" s="4"/>
      <c r="L53" s="7"/>
      <c r="M53" s="18"/>
      <c r="N53" s="18"/>
      <c r="O53" s="18"/>
      <c r="P53" s="18"/>
      <c r="Q53" s="18"/>
      <c r="R53" s="18"/>
      <c r="S53" s="18"/>
      <c r="T53" s="18"/>
      <c r="U53" s="18"/>
      <c r="V53" s="18"/>
      <c r="W53" s="18"/>
      <c r="X53" s="18"/>
      <c r="Y53" s="18"/>
      <c r="Z53" s="18"/>
    </row>
    <row r="54" spans="1:30" ht="15" thickBot="1" x14ac:dyDescent="0.35">
      <c r="A54" s="7">
        <v>7</v>
      </c>
      <c r="B54" s="8" t="s">
        <v>37</v>
      </c>
      <c r="J54" s="27" t="s">
        <v>94</v>
      </c>
      <c r="K54" s="24" t="s">
        <v>85</v>
      </c>
      <c r="L54" s="50">
        <f>IF(J54="Yes",AD54,0)</f>
        <v>2</v>
      </c>
      <c r="M54" s="18"/>
      <c r="N54" s="18"/>
      <c r="O54" s="18"/>
      <c r="P54" s="18"/>
      <c r="Q54" s="18"/>
      <c r="R54" s="18"/>
      <c r="S54" s="18"/>
      <c r="T54" s="18"/>
      <c r="U54" s="18"/>
      <c r="V54" s="18"/>
      <c r="W54" s="18"/>
      <c r="X54" s="18"/>
      <c r="Y54" s="18"/>
      <c r="Z54" s="18"/>
      <c r="AD54">
        <f>IF(K54="Very Low",1,IF(K54="Low",2,IF(K54="Medium",3,IF(K54="High",4,IF(K54="Very High",5,0)))))</f>
        <v>2</v>
      </c>
    </row>
    <row r="55" spans="1:30" x14ac:dyDescent="0.3">
      <c r="A55" s="2"/>
      <c r="B55" t="s">
        <v>29</v>
      </c>
      <c r="J55" s="30"/>
      <c r="L55" s="7"/>
      <c r="M55" s="18"/>
      <c r="N55" s="18"/>
      <c r="O55" s="18"/>
      <c r="P55" s="18"/>
      <c r="Q55" s="18"/>
      <c r="R55" s="18"/>
      <c r="S55" s="18"/>
      <c r="T55" s="18"/>
      <c r="U55" s="18"/>
      <c r="V55" s="18"/>
      <c r="W55" s="18"/>
      <c r="X55" s="18"/>
      <c r="Y55" s="18"/>
      <c r="Z55" s="18"/>
    </row>
    <row r="56" spans="1:30" x14ac:dyDescent="0.3">
      <c r="A56" s="2"/>
      <c r="B56" s="163" t="s">
        <v>177</v>
      </c>
      <c r="C56" s="163"/>
      <c r="D56" s="163"/>
      <c r="E56" s="163"/>
      <c r="F56" s="163"/>
      <c r="G56" s="163"/>
      <c r="H56" s="163"/>
      <c r="I56" s="163"/>
      <c r="J56" s="163"/>
      <c r="K56" s="20"/>
      <c r="L56" s="7"/>
      <c r="M56" s="18"/>
      <c r="N56" s="18"/>
      <c r="O56" s="18"/>
      <c r="P56" s="18"/>
      <c r="Q56" s="18"/>
      <c r="R56" s="18"/>
      <c r="S56" s="18"/>
      <c r="T56" s="18"/>
      <c r="U56" s="18"/>
      <c r="V56" s="18"/>
      <c r="W56" s="18"/>
      <c r="X56" s="18"/>
      <c r="Y56" s="18"/>
      <c r="Z56" s="18"/>
    </row>
    <row r="57" spans="1:30" x14ac:dyDescent="0.3">
      <c r="A57" s="2"/>
      <c r="B57" s="163"/>
      <c r="C57" s="163"/>
      <c r="D57" s="163"/>
      <c r="E57" s="163"/>
      <c r="F57" s="163"/>
      <c r="G57" s="163"/>
      <c r="H57" s="163"/>
      <c r="I57" s="163"/>
      <c r="J57" s="163"/>
      <c r="K57" s="20"/>
      <c r="L57" s="7"/>
      <c r="M57" s="18"/>
      <c r="N57" s="18"/>
      <c r="O57" s="18"/>
      <c r="P57" s="18"/>
      <c r="Q57" s="18"/>
      <c r="R57" s="18"/>
      <c r="S57" s="18"/>
      <c r="T57" s="18"/>
      <c r="U57" s="18"/>
      <c r="V57" s="18"/>
      <c r="W57" s="18"/>
      <c r="X57" s="18"/>
      <c r="Y57" s="18"/>
      <c r="Z57" s="18"/>
    </row>
    <row r="58" spans="1:30" ht="30.9" customHeight="1" x14ac:dyDescent="0.3">
      <c r="B58" s="163"/>
      <c r="C58" s="163"/>
      <c r="D58" s="163"/>
      <c r="E58" s="163"/>
      <c r="F58" s="163"/>
      <c r="G58" s="163"/>
      <c r="H58" s="163"/>
      <c r="I58" s="163"/>
      <c r="J58" s="163"/>
      <c r="K58" s="20"/>
      <c r="L58" s="7"/>
      <c r="M58" s="18"/>
      <c r="N58" s="18"/>
      <c r="O58" s="18"/>
      <c r="P58" s="18"/>
      <c r="Q58" s="18"/>
      <c r="R58" s="18"/>
      <c r="S58" s="18"/>
      <c r="T58" s="18"/>
      <c r="U58" s="18"/>
      <c r="V58" s="18"/>
      <c r="W58" s="18"/>
      <c r="X58" s="18"/>
      <c r="Y58" s="18"/>
      <c r="Z58" s="18"/>
    </row>
    <row r="59" spans="1:30" ht="15" thickBot="1" x14ac:dyDescent="0.35">
      <c r="A59" s="7">
        <v>8</v>
      </c>
      <c r="B59" s="8" t="s">
        <v>56</v>
      </c>
      <c r="J59" s="30"/>
      <c r="L59" s="7"/>
      <c r="M59" s="18"/>
      <c r="N59" s="18"/>
      <c r="O59" s="18"/>
      <c r="P59" s="18"/>
      <c r="Q59" s="18"/>
      <c r="R59" s="18"/>
      <c r="S59" s="18"/>
      <c r="T59" s="18"/>
      <c r="U59" s="18"/>
      <c r="V59" s="18"/>
      <c r="W59" s="18"/>
      <c r="X59" s="18"/>
      <c r="Y59" s="18"/>
      <c r="Z59" s="18"/>
    </row>
    <row r="60" spans="1:30" ht="15" thickBot="1" x14ac:dyDescent="0.35">
      <c r="A60" s="7" t="s">
        <v>30</v>
      </c>
      <c r="B60" s="9" t="s">
        <v>57</v>
      </c>
      <c r="J60" s="31" t="s">
        <v>94</v>
      </c>
      <c r="K60" s="24" t="s">
        <v>86</v>
      </c>
      <c r="L60" s="51">
        <f>IF(J60="Yes",AD60,0)</f>
        <v>3</v>
      </c>
      <c r="M60" s="18"/>
      <c r="N60" s="18"/>
      <c r="O60" s="18"/>
      <c r="P60" s="18"/>
      <c r="Q60" s="18"/>
      <c r="R60" s="18"/>
      <c r="S60" s="18"/>
      <c r="T60" s="18"/>
      <c r="U60" s="18"/>
      <c r="V60" s="18"/>
      <c r="W60" s="18"/>
      <c r="X60" s="18"/>
      <c r="Y60" s="18"/>
      <c r="Z60" s="18"/>
      <c r="AD60">
        <f>IF(K60="Very Low",1,IF(K60="Low",2,IF(K60="Medium",3,IF(K60="High",4,IF(K60="Very High",5,0)))))</f>
        <v>3</v>
      </c>
    </row>
    <row r="61" spans="1:30" ht="15" thickBot="1" x14ac:dyDescent="0.35">
      <c r="A61" s="7" t="s">
        <v>31</v>
      </c>
      <c r="B61" s="9" t="s">
        <v>10</v>
      </c>
      <c r="J61" s="27" t="s">
        <v>94</v>
      </c>
      <c r="K61" s="24" t="s">
        <v>86</v>
      </c>
      <c r="L61" s="50">
        <f>IF(J61="Yes",AD61,0)</f>
        <v>3</v>
      </c>
      <c r="M61" s="18"/>
      <c r="N61" s="18"/>
      <c r="O61" s="18"/>
      <c r="P61" s="18"/>
      <c r="Q61" s="18"/>
      <c r="R61" s="18"/>
      <c r="S61" s="18"/>
      <c r="T61" s="18"/>
      <c r="U61" s="18"/>
      <c r="V61" s="18"/>
      <c r="W61" s="18"/>
      <c r="X61" s="18"/>
      <c r="Y61" s="18"/>
      <c r="Z61" s="18"/>
      <c r="AD61">
        <f>IF(K61="Very Low",1,IF(K61="Low",2,IF(K61="Medium",3,IF(K61="High",4,IF(K61="Very High",5,0)))))</f>
        <v>3</v>
      </c>
    </row>
    <row r="62" spans="1:30" ht="15" thickBot="1" x14ac:dyDescent="0.35">
      <c r="A62" s="7" t="s">
        <v>58</v>
      </c>
      <c r="B62" s="9" t="s">
        <v>59</v>
      </c>
      <c r="J62" s="29" t="s">
        <v>94</v>
      </c>
      <c r="K62" s="24" t="s">
        <v>87</v>
      </c>
      <c r="L62" s="53">
        <f>IF(J62="Yes",AD62,0)</f>
        <v>4</v>
      </c>
      <c r="M62" s="18"/>
      <c r="N62" s="18"/>
      <c r="O62" s="18"/>
      <c r="P62" s="18"/>
      <c r="Q62" s="18"/>
      <c r="R62" s="18"/>
      <c r="S62" s="18"/>
      <c r="T62" s="18"/>
      <c r="U62" s="18"/>
      <c r="V62" s="18"/>
      <c r="W62" s="18"/>
      <c r="X62" s="18"/>
      <c r="Y62" s="18"/>
      <c r="Z62" s="18"/>
      <c r="AD62">
        <f>IF(K62="Very Low",1,IF(K62="Low",2,IF(K62="Medium",3,IF(K62="High",4,IF(K62="Very High",5,0)))))</f>
        <v>4</v>
      </c>
    </row>
    <row r="63" spans="1:30" x14ac:dyDescent="0.3">
      <c r="A63" s="7"/>
      <c r="J63" s="30"/>
      <c r="L63" s="7"/>
      <c r="M63" s="18"/>
      <c r="N63" s="18"/>
      <c r="O63" s="18"/>
      <c r="P63" s="18"/>
      <c r="Q63" s="18"/>
      <c r="R63" s="18"/>
      <c r="S63" s="18"/>
      <c r="T63" s="18"/>
      <c r="U63" s="18"/>
      <c r="V63" s="18"/>
      <c r="W63" s="18"/>
      <c r="X63" s="18"/>
      <c r="Y63" s="18"/>
      <c r="Z63" s="18"/>
    </row>
    <row r="64" spans="1:30" ht="15" thickBot="1" x14ac:dyDescent="0.35">
      <c r="A64" s="7">
        <v>9</v>
      </c>
      <c r="B64" s="8" t="s">
        <v>63</v>
      </c>
      <c r="J64" s="30"/>
      <c r="L64" s="7"/>
      <c r="M64" s="18"/>
      <c r="N64" s="18"/>
      <c r="O64" s="18"/>
      <c r="P64" s="18"/>
      <c r="Q64" s="18"/>
      <c r="R64" s="18"/>
      <c r="S64" s="18"/>
      <c r="T64" s="18"/>
      <c r="U64" s="18"/>
      <c r="V64" s="18"/>
      <c r="W64" s="18"/>
      <c r="X64" s="18"/>
      <c r="Y64" s="18"/>
      <c r="Z64" s="18"/>
    </row>
    <row r="65" spans="1:30" ht="15" thickBot="1" x14ac:dyDescent="0.35">
      <c r="A65" s="7" t="s">
        <v>66</v>
      </c>
      <c r="B65" s="9" t="s">
        <v>64</v>
      </c>
      <c r="J65" s="27" t="s">
        <v>94</v>
      </c>
      <c r="K65" s="24" t="s">
        <v>85</v>
      </c>
      <c r="L65" s="50">
        <f>IF(J65="Yes",AD65,0)</f>
        <v>2</v>
      </c>
      <c r="M65" s="18"/>
      <c r="N65" s="18"/>
      <c r="O65" s="18"/>
      <c r="P65" s="18"/>
      <c r="Q65" s="18"/>
      <c r="R65" s="18"/>
      <c r="S65" s="18"/>
      <c r="T65" s="18"/>
      <c r="U65" s="18"/>
      <c r="V65" s="18"/>
      <c r="W65" s="18"/>
      <c r="X65" s="18"/>
      <c r="Y65" s="18"/>
      <c r="Z65" s="18"/>
      <c r="AD65">
        <f>IF(K65="Very Low",1,IF(K65="Low",2,IF(K65="Medium",3,IF(K65="High",4,IF(K65="Very High",5,0)))))</f>
        <v>2</v>
      </c>
    </row>
    <row r="66" spans="1:30" ht="15" thickBot="1" x14ac:dyDescent="0.35">
      <c r="A66" s="7" t="s">
        <v>67</v>
      </c>
      <c r="B66" s="9" t="s">
        <v>122</v>
      </c>
      <c r="J66" s="29" t="s">
        <v>94</v>
      </c>
      <c r="K66" s="24" t="s">
        <v>85</v>
      </c>
      <c r="L66" s="53">
        <f>IF(J66="Yes",AD66,0)</f>
        <v>2</v>
      </c>
      <c r="M66" s="18"/>
      <c r="N66" s="18"/>
      <c r="O66" s="18"/>
      <c r="P66" s="18"/>
      <c r="Q66" s="18"/>
      <c r="R66" s="18"/>
      <c r="S66" s="18"/>
      <c r="T66" s="18"/>
      <c r="U66" s="18"/>
      <c r="V66" s="18"/>
      <c r="W66" s="18"/>
      <c r="X66" s="18"/>
      <c r="Y66" s="18"/>
      <c r="Z66" s="18"/>
      <c r="AD66">
        <f>IF(K66="Very Low",1,IF(K66="Low",2,IF(K66="Medium",3,IF(K66="High",4,IF(K66="Very High",5,0)))))</f>
        <v>2</v>
      </c>
    </row>
    <row r="67" spans="1:30" x14ac:dyDescent="0.3">
      <c r="A67" s="7"/>
      <c r="B67" s="8"/>
      <c r="J67" s="30"/>
      <c r="L67" s="7"/>
      <c r="M67" s="18"/>
      <c r="N67" s="18"/>
      <c r="O67" s="18"/>
      <c r="P67" s="18"/>
      <c r="Q67" s="18"/>
      <c r="R67" s="18"/>
      <c r="S67" s="18"/>
      <c r="T67" s="18"/>
      <c r="U67" s="18"/>
      <c r="V67" s="18"/>
      <c r="W67" s="18"/>
      <c r="X67" s="18"/>
      <c r="Y67" s="18"/>
      <c r="Z67" s="18"/>
    </row>
    <row r="68" spans="1:30" ht="15" thickBot="1" x14ac:dyDescent="0.35">
      <c r="A68" s="7">
        <v>10</v>
      </c>
      <c r="B68" s="8" t="s">
        <v>68</v>
      </c>
      <c r="J68" s="30"/>
      <c r="L68" s="7"/>
      <c r="M68" s="18"/>
      <c r="N68" s="18"/>
      <c r="O68" s="18"/>
      <c r="P68" s="18"/>
      <c r="Q68" s="18"/>
      <c r="R68" s="18"/>
      <c r="S68" s="18"/>
      <c r="T68" s="18"/>
      <c r="U68" s="18"/>
      <c r="V68" s="18"/>
      <c r="W68" s="18"/>
      <c r="X68" s="18"/>
      <c r="Y68" s="18"/>
      <c r="Z68" s="18"/>
    </row>
    <row r="69" spans="1:30" ht="15" thickBot="1" x14ac:dyDescent="0.35">
      <c r="A69" s="7" t="s">
        <v>71</v>
      </c>
      <c r="B69" s="9" t="s">
        <v>75</v>
      </c>
      <c r="J69" s="27" t="s">
        <v>94</v>
      </c>
      <c r="K69" s="24" t="s">
        <v>86</v>
      </c>
      <c r="L69" s="51">
        <f>IF(J69="Yes",AD69,0)</f>
        <v>3</v>
      </c>
      <c r="M69" s="18"/>
      <c r="N69" s="18"/>
      <c r="O69" s="18"/>
      <c r="P69" s="18"/>
      <c r="Q69" s="18"/>
      <c r="R69" s="18"/>
      <c r="S69" s="18"/>
      <c r="T69" s="18"/>
      <c r="U69" s="18"/>
      <c r="V69" s="18"/>
      <c r="W69" s="18"/>
      <c r="X69" s="18"/>
      <c r="Y69" s="18"/>
      <c r="Z69" s="18"/>
      <c r="AD69">
        <f>IF(K69="Very Low",1,IF(K69="Low",2,IF(K69="Medium",3,IF(K69="High",4,IF(K69="Very High",5,0)))))</f>
        <v>3</v>
      </c>
    </row>
    <row r="70" spans="1:30" ht="15" thickBot="1" x14ac:dyDescent="0.35">
      <c r="A70" s="7" t="s">
        <v>73</v>
      </c>
      <c r="B70" s="9" t="s">
        <v>72</v>
      </c>
      <c r="J70" s="27" t="s">
        <v>94</v>
      </c>
      <c r="K70" s="24" t="s">
        <v>85</v>
      </c>
      <c r="L70" s="50">
        <f>IF(J70="Yes",AD70,0)</f>
        <v>2</v>
      </c>
      <c r="M70" s="18"/>
      <c r="N70" s="18"/>
      <c r="O70" s="18"/>
      <c r="P70" s="18"/>
      <c r="Q70" s="18"/>
      <c r="R70" s="18"/>
      <c r="S70" s="18"/>
      <c r="T70" s="18"/>
      <c r="U70" s="18"/>
      <c r="V70" s="18"/>
      <c r="W70" s="18"/>
      <c r="X70" s="18"/>
      <c r="Y70" s="18"/>
      <c r="Z70" s="18"/>
      <c r="AD70">
        <f>IF(K70="Very Low",1,IF(K70="Low",2,IF(K70="Medium",3,IF(K70="High",4,IF(K70="Very High",5,0)))))</f>
        <v>2</v>
      </c>
    </row>
    <row r="71" spans="1:30" x14ac:dyDescent="0.3">
      <c r="A71" s="7"/>
      <c r="J71" s="75"/>
      <c r="L71" s="7"/>
      <c r="M71" s="18"/>
      <c r="N71" s="18"/>
      <c r="O71" s="18"/>
      <c r="P71" s="18"/>
      <c r="Q71" s="18"/>
      <c r="R71" s="18"/>
      <c r="S71" s="18"/>
      <c r="T71" s="18"/>
      <c r="U71" s="18"/>
      <c r="V71" s="18"/>
      <c r="W71" s="18"/>
      <c r="X71" s="18"/>
      <c r="Y71" s="18"/>
      <c r="Z71" s="18"/>
    </row>
    <row r="72" spans="1:30" ht="15" thickBot="1" x14ac:dyDescent="0.35">
      <c r="A72" s="37">
        <v>11</v>
      </c>
      <c r="B72" s="38" t="s">
        <v>90</v>
      </c>
      <c r="C72" s="18"/>
      <c r="D72" s="18"/>
      <c r="E72" s="18"/>
      <c r="F72" s="18"/>
      <c r="G72" s="18"/>
      <c r="H72" s="18"/>
      <c r="I72" s="18"/>
      <c r="J72" s="32"/>
      <c r="K72" s="25"/>
      <c r="L72" s="7"/>
      <c r="M72" s="18"/>
      <c r="N72" s="18"/>
      <c r="O72" s="18"/>
      <c r="P72" s="18"/>
      <c r="Q72" s="18"/>
      <c r="R72" s="18"/>
      <c r="S72" s="18"/>
      <c r="T72" s="18"/>
      <c r="U72" s="18"/>
      <c r="V72" s="18"/>
      <c r="W72" s="18"/>
      <c r="X72" s="18"/>
      <c r="Y72" s="18"/>
      <c r="Z72" s="18"/>
    </row>
    <row r="73" spans="1:30" ht="15" thickBot="1" x14ac:dyDescent="0.35">
      <c r="A73" s="37" t="s">
        <v>76</v>
      </c>
      <c r="B73" s="18" t="s">
        <v>123</v>
      </c>
      <c r="C73" s="18"/>
      <c r="D73" s="18"/>
      <c r="E73" s="18"/>
      <c r="F73" s="18"/>
      <c r="G73" s="18"/>
      <c r="H73" s="18"/>
      <c r="I73" s="18"/>
      <c r="J73" s="27" t="s">
        <v>94</v>
      </c>
      <c r="K73" s="24" t="s">
        <v>109</v>
      </c>
      <c r="L73" s="50">
        <f>IF(J73="Yes",AD73,0)</f>
        <v>1</v>
      </c>
      <c r="M73" s="18"/>
      <c r="N73" s="18"/>
      <c r="O73" s="18"/>
      <c r="P73" s="18"/>
      <c r="Q73" s="18"/>
      <c r="R73" s="18"/>
      <c r="S73" s="18"/>
      <c r="T73" s="18"/>
      <c r="U73" s="18"/>
      <c r="V73" s="18"/>
      <c r="W73" s="18"/>
      <c r="X73" s="18"/>
      <c r="Y73" s="18"/>
      <c r="Z73" s="18"/>
      <c r="AD73">
        <f>IF(K73="Very Low",1,IF(K73="Low",2,IF(K73="Medium",3,IF(K73="High",4,IF(K73="Very High",5,0)))))</f>
        <v>1</v>
      </c>
    </row>
    <row r="74" spans="1:30" x14ac:dyDescent="0.3">
      <c r="A74" s="7"/>
      <c r="J74" s="30"/>
      <c r="L74" s="7"/>
      <c r="M74" s="18"/>
      <c r="N74" s="18"/>
      <c r="O74" s="18"/>
      <c r="P74" s="18"/>
      <c r="Q74" s="18"/>
      <c r="R74" s="18"/>
      <c r="S74" s="18"/>
      <c r="T74" s="18"/>
      <c r="U74" s="18"/>
      <c r="V74" s="18"/>
      <c r="W74" s="18"/>
      <c r="X74" s="18"/>
      <c r="Y74" s="18"/>
      <c r="Z74" s="18"/>
    </row>
    <row r="75" spans="1:30" ht="15" thickBot="1" x14ac:dyDescent="0.35">
      <c r="A75" s="7">
        <v>12</v>
      </c>
      <c r="B75" s="8" t="s">
        <v>77</v>
      </c>
      <c r="J75" s="30"/>
      <c r="L75" s="7"/>
      <c r="M75" s="18"/>
      <c r="N75" s="18"/>
      <c r="O75" s="18"/>
      <c r="P75" s="18"/>
      <c r="Q75" s="18"/>
      <c r="R75" s="18"/>
      <c r="S75" s="18"/>
      <c r="T75" s="18"/>
      <c r="U75" s="18"/>
      <c r="V75" s="18"/>
      <c r="W75" s="18"/>
      <c r="X75" s="18"/>
      <c r="Y75" s="18"/>
      <c r="Z75" s="18"/>
    </row>
    <row r="76" spans="1:30" ht="15" thickBot="1" x14ac:dyDescent="0.35">
      <c r="A76" s="37" t="s">
        <v>96</v>
      </c>
      <c r="B76" s="39" t="s">
        <v>80</v>
      </c>
      <c r="C76" s="18"/>
      <c r="D76" s="18"/>
      <c r="E76" s="18"/>
      <c r="F76" s="18"/>
      <c r="G76" s="18"/>
      <c r="H76" s="18"/>
      <c r="I76" s="18"/>
      <c r="J76" s="31" t="s">
        <v>94</v>
      </c>
      <c r="K76" s="24" t="s">
        <v>86</v>
      </c>
      <c r="L76" s="51">
        <f t="shared" ref="L76:L81" si="4">IF(J76="Yes",AD76,0)</f>
        <v>3</v>
      </c>
      <c r="M76" s="18"/>
      <c r="N76" s="18"/>
      <c r="O76" s="18"/>
      <c r="P76" s="18"/>
      <c r="Q76" s="18"/>
      <c r="R76" s="18"/>
      <c r="S76" s="18"/>
      <c r="T76" s="18"/>
      <c r="U76" s="18"/>
      <c r="V76" s="18"/>
      <c r="W76" s="18"/>
      <c r="X76" s="18"/>
      <c r="Y76" s="18"/>
      <c r="Z76" s="18"/>
      <c r="AD76">
        <f t="shared" ref="AD76:AD81" si="5">IF(K76="Very Low",1,IF(K76="Low",2,IF(K76="Medium",3,IF(K76="High",4,IF(K76="Very High",5,0)))))</f>
        <v>3</v>
      </c>
    </row>
    <row r="77" spans="1:30" ht="15" thickBot="1" x14ac:dyDescent="0.35">
      <c r="A77" s="37" t="s">
        <v>97</v>
      </c>
      <c r="B77" s="39" t="s">
        <v>148</v>
      </c>
      <c r="C77" s="18"/>
      <c r="D77" s="18"/>
      <c r="E77" s="18"/>
      <c r="F77" s="18"/>
      <c r="G77" s="18"/>
      <c r="H77" s="18"/>
      <c r="I77" s="18"/>
      <c r="J77" s="27" t="s">
        <v>94</v>
      </c>
      <c r="K77" s="24" t="s">
        <v>87</v>
      </c>
      <c r="L77" s="50">
        <f t="shared" si="4"/>
        <v>4</v>
      </c>
      <c r="M77" s="18"/>
      <c r="N77" s="18"/>
      <c r="O77" s="18"/>
      <c r="P77" s="18"/>
      <c r="Q77" s="18"/>
      <c r="R77" s="18"/>
      <c r="S77" s="18"/>
      <c r="T77" s="18"/>
      <c r="U77" s="18"/>
      <c r="V77" s="18"/>
      <c r="W77" s="18"/>
      <c r="X77" s="18"/>
      <c r="Y77" s="18"/>
      <c r="Z77" s="18"/>
      <c r="AD77">
        <f t="shared" si="5"/>
        <v>4</v>
      </c>
    </row>
    <row r="78" spans="1:30" ht="15" thickBot="1" x14ac:dyDescent="0.35">
      <c r="A78" s="37" t="s">
        <v>98</v>
      </c>
      <c r="B78" s="39" t="s">
        <v>156</v>
      </c>
      <c r="C78" s="18"/>
      <c r="D78" s="18"/>
      <c r="E78" s="18"/>
      <c r="F78" s="18"/>
      <c r="G78" s="18"/>
      <c r="H78" s="18"/>
      <c r="I78" s="18"/>
      <c r="J78" s="33" t="s">
        <v>95</v>
      </c>
      <c r="K78" s="24"/>
      <c r="L78" s="52">
        <f t="shared" si="4"/>
        <v>0</v>
      </c>
      <c r="M78" s="18"/>
      <c r="N78" s="18"/>
      <c r="O78" s="18"/>
      <c r="P78" s="18"/>
      <c r="Q78" s="18"/>
      <c r="R78" s="18"/>
      <c r="S78" s="18"/>
      <c r="T78" s="18"/>
      <c r="U78" s="18"/>
      <c r="V78" s="18"/>
      <c r="W78" s="18"/>
      <c r="X78" s="18"/>
      <c r="Y78" s="18"/>
      <c r="Z78" s="18"/>
      <c r="AD78">
        <f t="shared" si="5"/>
        <v>0</v>
      </c>
    </row>
    <row r="79" spans="1:30" ht="15" thickBot="1" x14ac:dyDescent="0.35">
      <c r="A79" s="37" t="s">
        <v>99</v>
      </c>
      <c r="B79" s="39" t="s">
        <v>83</v>
      </c>
      <c r="C79" s="18"/>
      <c r="D79" s="18"/>
      <c r="E79" s="18"/>
      <c r="F79" s="18"/>
      <c r="G79" s="18"/>
      <c r="H79" s="18"/>
      <c r="I79" s="18"/>
      <c r="J79" s="27" t="s">
        <v>94</v>
      </c>
      <c r="K79" s="24" t="s">
        <v>86</v>
      </c>
      <c r="L79" s="50">
        <f t="shared" si="4"/>
        <v>3</v>
      </c>
      <c r="M79" s="18"/>
      <c r="N79" s="18"/>
      <c r="O79" s="18"/>
      <c r="P79" s="18"/>
      <c r="Q79" s="18"/>
      <c r="R79" s="18"/>
      <c r="S79" s="18"/>
      <c r="T79" s="18"/>
      <c r="U79" s="18"/>
      <c r="V79" s="18"/>
      <c r="W79" s="18"/>
      <c r="X79" s="18"/>
      <c r="Y79" s="18"/>
      <c r="Z79" s="18"/>
      <c r="AD79">
        <f t="shared" si="5"/>
        <v>3</v>
      </c>
    </row>
    <row r="80" spans="1:30" ht="15" thickBot="1" x14ac:dyDescent="0.35">
      <c r="A80" s="37" t="s">
        <v>100</v>
      </c>
      <c r="B80" s="39" t="s">
        <v>93</v>
      </c>
      <c r="C80" s="18"/>
      <c r="D80" s="18"/>
      <c r="E80" s="18"/>
      <c r="F80" s="18"/>
      <c r="G80" s="18"/>
      <c r="H80" s="18"/>
      <c r="I80" s="18"/>
      <c r="J80" s="29" t="s">
        <v>95</v>
      </c>
      <c r="K80" s="24"/>
      <c r="L80" s="50">
        <f t="shared" si="4"/>
        <v>0</v>
      </c>
      <c r="M80" s="18"/>
      <c r="N80" s="18"/>
      <c r="O80" s="18"/>
      <c r="P80" s="18"/>
      <c r="Q80" s="18"/>
      <c r="R80" s="18"/>
      <c r="S80" s="18"/>
      <c r="T80" s="18"/>
      <c r="U80" s="18"/>
      <c r="V80" s="18"/>
      <c r="W80" s="18"/>
      <c r="X80" s="18"/>
      <c r="Y80" s="18"/>
      <c r="Z80" s="18"/>
      <c r="AD80">
        <f t="shared" si="5"/>
        <v>0</v>
      </c>
    </row>
    <row r="81" spans="1:30" ht="15" thickBot="1" x14ac:dyDescent="0.35">
      <c r="A81" s="37" t="s">
        <v>101</v>
      </c>
      <c r="B81" s="39" t="s">
        <v>152</v>
      </c>
      <c r="C81" s="18"/>
      <c r="D81" s="18"/>
      <c r="E81" s="18"/>
      <c r="F81" s="18"/>
      <c r="G81" s="18"/>
      <c r="H81" s="18"/>
      <c r="I81" s="18"/>
      <c r="J81" s="29" t="s">
        <v>94</v>
      </c>
      <c r="K81" s="24" t="s">
        <v>85</v>
      </c>
      <c r="L81" s="53">
        <f t="shared" si="4"/>
        <v>2</v>
      </c>
      <c r="M81" s="18"/>
      <c r="N81" s="18"/>
      <c r="O81" s="18"/>
      <c r="P81" s="18"/>
      <c r="Q81" s="18"/>
      <c r="R81" s="18"/>
      <c r="S81" s="18"/>
      <c r="T81" s="18"/>
      <c r="U81" s="18"/>
      <c r="V81" s="18"/>
      <c r="W81" s="18"/>
      <c r="X81" s="18"/>
      <c r="Y81" s="18"/>
      <c r="Z81" s="18"/>
      <c r="AD81">
        <f t="shared" si="5"/>
        <v>2</v>
      </c>
    </row>
    <row r="82" spans="1:30" ht="15" thickBot="1" x14ac:dyDescent="0.35">
      <c r="A82" s="37"/>
      <c r="B82" s="18"/>
      <c r="C82" s="18"/>
      <c r="D82" s="18"/>
      <c r="E82" s="18"/>
      <c r="F82" s="18"/>
      <c r="G82" s="18"/>
      <c r="H82" s="18"/>
      <c r="I82" s="18"/>
      <c r="J82" s="30"/>
      <c r="K82" s="4"/>
      <c r="L82" s="7"/>
      <c r="M82" s="18"/>
      <c r="N82" s="18"/>
      <c r="O82" s="18"/>
      <c r="P82" s="18"/>
      <c r="Q82" s="18"/>
      <c r="R82" s="18"/>
      <c r="S82" s="18"/>
      <c r="T82" s="18"/>
      <c r="U82" s="18"/>
      <c r="V82" s="18"/>
      <c r="W82" s="18"/>
      <c r="X82" s="18"/>
      <c r="Y82" s="18"/>
      <c r="Z82" s="18"/>
    </row>
    <row r="83" spans="1:30" ht="15" thickBot="1" x14ac:dyDescent="0.35">
      <c r="A83" s="37">
        <v>13</v>
      </c>
      <c r="B83" s="72" t="s">
        <v>153</v>
      </c>
      <c r="C83" s="18"/>
      <c r="D83" s="18"/>
      <c r="E83" s="18"/>
      <c r="F83" s="18"/>
      <c r="G83" s="18"/>
      <c r="H83" s="18"/>
      <c r="I83" s="18"/>
      <c r="J83" s="27" t="s">
        <v>95</v>
      </c>
      <c r="K83" s="24"/>
      <c r="L83" s="50">
        <f>IF(J83="Yes",AD83,0)</f>
        <v>0</v>
      </c>
      <c r="M83" s="18"/>
      <c r="N83" s="18"/>
      <c r="O83" s="18"/>
      <c r="P83" s="18"/>
      <c r="Q83" s="18"/>
      <c r="R83" s="18"/>
      <c r="S83" s="18"/>
      <c r="T83" s="18"/>
      <c r="U83" s="18"/>
      <c r="V83" s="18"/>
      <c r="W83" s="18"/>
      <c r="X83" s="18"/>
      <c r="Y83" s="18"/>
      <c r="Z83" s="18"/>
      <c r="AD83">
        <f t="shared" ref="AD83" si="6">IF(K83="Very Low",1,IF(K83="Low",2,IF(K83="Medium",3,IF(K83="High",4,IF(K83="Very High",5,0)))))</f>
        <v>0</v>
      </c>
    </row>
    <row r="84" spans="1:30" ht="15" thickBot="1" x14ac:dyDescent="0.35">
      <c r="A84" s="37"/>
      <c r="C84" s="18"/>
      <c r="D84" s="18"/>
      <c r="E84" s="18"/>
      <c r="F84" s="18"/>
      <c r="G84" s="18"/>
      <c r="H84" s="18"/>
      <c r="I84" s="18"/>
      <c r="J84" s="30"/>
      <c r="L84" s="7"/>
      <c r="M84" s="18"/>
      <c r="N84" s="18"/>
      <c r="O84" s="18"/>
      <c r="P84" s="18"/>
      <c r="Q84" s="18"/>
      <c r="R84" s="18"/>
      <c r="S84" s="18"/>
      <c r="T84" s="18"/>
      <c r="U84" s="18"/>
      <c r="V84" s="18"/>
      <c r="W84" s="18"/>
      <c r="X84" s="18"/>
      <c r="Y84" s="18"/>
      <c r="Z84" s="18"/>
    </row>
    <row r="85" spans="1:30" ht="15" thickBot="1" x14ac:dyDescent="0.35">
      <c r="A85" s="37">
        <v>14</v>
      </c>
      <c r="B85" s="39" t="s">
        <v>106</v>
      </c>
      <c r="C85" s="18"/>
      <c r="D85" s="18"/>
      <c r="E85" s="18"/>
      <c r="F85" s="18"/>
      <c r="G85" s="18"/>
      <c r="H85" s="18"/>
      <c r="I85" s="18"/>
      <c r="J85" s="27" t="s">
        <v>94</v>
      </c>
      <c r="K85" s="24" t="s">
        <v>85</v>
      </c>
      <c r="L85" s="50">
        <f>IF(J85="Yes",AD85,0)</f>
        <v>2</v>
      </c>
      <c r="M85" s="18"/>
      <c r="N85" s="18"/>
      <c r="O85" s="18"/>
      <c r="P85" s="18"/>
      <c r="Q85" s="18"/>
      <c r="R85" s="18"/>
      <c r="S85" s="18"/>
      <c r="T85" s="18"/>
      <c r="U85" s="18"/>
      <c r="V85" s="18"/>
      <c r="W85" s="18"/>
      <c r="X85" s="18"/>
      <c r="Y85" s="18"/>
      <c r="Z85" s="18"/>
      <c r="AD85">
        <f>IF(K85="Very Low",1,IF(K85="Low",2,IF(K85="Medium",3,IF(K85="High",4,IF(K85="Very High",5,0)))))</f>
        <v>2</v>
      </c>
    </row>
    <row r="86" spans="1:30" ht="15" thickBot="1" x14ac:dyDescent="0.35">
      <c r="A86" s="37"/>
      <c r="B86" s="18"/>
      <c r="C86" s="18"/>
      <c r="D86" s="18"/>
      <c r="E86" s="18"/>
      <c r="F86" s="18"/>
      <c r="G86" s="18"/>
      <c r="H86" s="18"/>
      <c r="I86" s="18"/>
      <c r="J86" s="30"/>
      <c r="L86" s="7"/>
      <c r="M86" s="18"/>
      <c r="N86" s="18"/>
      <c r="O86" s="18"/>
      <c r="P86" s="18"/>
      <c r="Q86" s="18"/>
      <c r="R86" s="18"/>
      <c r="S86" s="18"/>
      <c r="T86" s="18"/>
      <c r="U86" s="18"/>
      <c r="V86" s="18"/>
      <c r="W86" s="18"/>
      <c r="X86" s="18"/>
      <c r="Y86" s="18"/>
      <c r="Z86" s="18"/>
    </row>
    <row r="87" spans="1:30" ht="15" thickBot="1" x14ac:dyDescent="0.35">
      <c r="A87" s="7">
        <v>15</v>
      </c>
      <c r="B87" t="s">
        <v>32</v>
      </c>
      <c r="J87" s="27" t="s">
        <v>94</v>
      </c>
      <c r="K87" s="24" t="s">
        <v>86</v>
      </c>
      <c r="L87" s="50">
        <f>IF(J87="Yes",AD87,0)</f>
        <v>3</v>
      </c>
      <c r="M87" s="18"/>
      <c r="N87" s="18"/>
      <c r="O87" s="18"/>
      <c r="P87" s="18"/>
      <c r="Q87" s="18"/>
      <c r="R87" s="18"/>
      <c r="S87" s="18"/>
      <c r="T87" s="18"/>
      <c r="U87" s="18"/>
      <c r="V87" s="18"/>
      <c r="W87" s="18"/>
      <c r="X87" s="18"/>
      <c r="Y87" s="18"/>
      <c r="Z87" s="18"/>
      <c r="AD87">
        <f>IF(K87="Very Low",1,IF(K87="Low",2,IF(K87="Medium",3,IF(K87="High",4,IF(K87="Very High",5,0)))))</f>
        <v>3</v>
      </c>
    </row>
    <row r="88" spans="1:30" x14ac:dyDescent="0.3">
      <c r="A88" s="7"/>
      <c r="B88" t="s">
        <v>29</v>
      </c>
    </row>
    <row r="89" spans="1:30" x14ac:dyDescent="0.3">
      <c r="B89" s="163" t="s">
        <v>178</v>
      </c>
      <c r="C89" s="163"/>
      <c r="D89" s="163"/>
      <c r="E89" s="163"/>
      <c r="F89" s="163"/>
      <c r="G89" s="163"/>
      <c r="H89" s="163"/>
      <c r="I89" s="163"/>
      <c r="J89" s="163"/>
    </row>
    <row r="90" spans="1:30" x14ac:dyDescent="0.3">
      <c r="B90" s="163"/>
      <c r="C90" s="163"/>
      <c r="D90" s="163"/>
      <c r="E90" s="163"/>
      <c r="F90" s="163"/>
      <c r="G90" s="163"/>
      <c r="H90" s="163"/>
      <c r="I90" s="163"/>
      <c r="J90" s="163"/>
    </row>
    <row r="91" spans="1:30" x14ac:dyDescent="0.3">
      <c r="B91" s="163"/>
      <c r="C91" s="163"/>
      <c r="D91" s="163"/>
      <c r="E91" s="163"/>
      <c r="F91" s="163"/>
      <c r="G91" s="163"/>
      <c r="H91" s="163"/>
      <c r="I91" s="163"/>
      <c r="J91" s="163"/>
    </row>
    <row r="92" spans="1:30" ht="21.6" thickBot="1" x14ac:dyDescent="0.45">
      <c r="A92" s="1"/>
      <c r="C92" s="5"/>
      <c r="D92" s="5"/>
      <c r="E92" s="5"/>
      <c r="F92" s="5"/>
      <c r="G92" s="5"/>
      <c r="K92" s="16" t="s">
        <v>84</v>
      </c>
      <c r="L92" s="17">
        <f>SUM(L19:L89)</f>
        <v>134</v>
      </c>
    </row>
    <row r="93" spans="1:30" ht="25.8" x14ac:dyDescent="0.5">
      <c r="C93" s="5"/>
      <c r="D93" s="125" t="s">
        <v>88</v>
      </c>
      <c r="E93" s="126"/>
      <c r="F93" s="126"/>
      <c r="G93" s="127"/>
    </row>
    <row r="94" spans="1:30" ht="21.6" thickBot="1" x14ac:dyDescent="0.35">
      <c r="A94" s="1"/>
      <c r="C94" s="5"/>
      <c r="D94" s="161" t="s">
        <v>23</v>
      </c>
      <c r="E94" s="162"/>
      <c r="F94" s="123" t="s">
        <v>89</v>
      </c>
      <c r="G94" s="124"/>
      <c r="I94" s="81" t="s">
        <v>162</v>
      </c>
    </row>
    <row r="95" spans="1:30" ht="18" x14ac:dyDescent="0.3">
      <c r="C95" s="5"/>
      <c r="D95" s="128" t="s">
        <v>195</v>
      </c>
      <c r="E95" s="129"/>
      <c r="F95" s="120" t="s">
        <v>85</v>
      </c>
      <c r="G95" s="120"/>
    </row>
    <row r="96" spans="1:30" ht="18" x14ac:dyDescent="0.3">
      <c r="A96" s="1"/>
      <c r="C96" s="5"/>
      <c r="D96" s="130" t="s">
        <v>157</v>
      </c>
      <c r="E96" s="131"/>
      <c r="F96" s="119" t="s">
        <v>86</v>
      </c>
      <c r="G96" s="119"/>
    </row>
    <row r="97" spans="3:7" ht="18" x14ac:dyDescent="0.3">
      <c r="C97" s="5"/>
      <c r="D97" s="130" t="s">
        <v>196</v>
      </c>
      <c r="E97" s="131"/>
      <c r="F97" s="121" t="s">
        <v>87</v>
      </c>
      <c r="G97" s="122"/>
    </row>
    <row r="98" spans="3:7" ht="18.600000000000001" thickBot="1" x14ac:dyDescent="0.35">
      <c r="C98" s="5"/>
      <c r="D98" s="146" t="s">
        <v>197</v>
      </c>
      <c r="E98" s="147"/>
      <c r="F98" s="115" t="s">
        <v>118</v>
      </c>
      <c r="G98" s="116"/>
    </row>
    <row r="99" spans="3:7" x14ac:dyDescent="0.3">
      <c r="C99" s="5"/>
      <c r="D99" s="5"/>
      <c r="E99" s="5"/>
      <c r="F99" s="5"/>
      <c r="G99" s="5"/>
    </row>
    <row r="100" spans="3:7" x14ac:dyDescent="0.3">
      <c r="C100" s="5"/>
      <c r="D100" s="5"/>
      <c r="E100" s="5"/>
      <c r="F100" s="5"/>
      <c r="G100" s="5"/>
    </row>
  </sheetData>
  <mergeCells count="37">
    <mergeCell ref="D97:E97"/>
    <mergeCell ref="F97:G97"/>
    <mergeCell ref="D98:E98"/>
    <mergeCell ref="F98:G98"/>
    <mergeCell ref="D93:G93"/>
    <mergeCell ref="D94:E94"/>
    <mergeCell ref="F94:G94"/>
    <mergeCell ref="D95:E95"/>
    <mergeCell ref="F95:G95"/>
    <mergeCell ref="D96:E96"/>
    <mergeCell ref="F96:G96"/>
    <mergeCell ref="B89:J91"/>
    <mergeCell ref="F39:G39"/>
    <mergeCell ref="H39:I39"/>
    <mergeCell ref="F40:G40"/>
    <mergeCell ref="H40:I40"/>
    <mergeCell ref="F41:G41"/>
    <mergeCell ref="H41:I41"/>
    <mergeCell ref="F42:G42"/>
    <mergeCell ref="H42:I42"/>
    <mergeCell ref="F43:G43"/>
    <mergeCell ref="H43:I43"/>
    <mergeCell ref="B56:J58"/>
    <mergeCell ref="F36:G36"/>
    <mergeCell ref="H36:I36"/>
    <mergeCell ref="F37:G37"/>
    <mergeCell ref="H37:I37"/>
    <mergeCell ref="F38:G38"/>
    <mergeCell ref="H38:I38"/>
    <mergeCell ref="F34:G35"/>
    <mergeCell ref="H34:I34"/>
    <mergeCell ref="H35:I35"/>
    <mergeCell ref="A1:L1"/>
    <mergeCell ref="A2:L2"/>
    <mergeCell ref="C4:I4"/>
    <mergeCell ref="C5:E5"/>
    <mergeCell ref="A12:K16"/>
  </mergeCells>
  <dataValidations count="4">
    <dataValidation type="list" allowBlank="1" showInputMessage="1" showErrorMessage="1" sqref="K76:K81 K47:K51 K27 K30:K31 K83 K85 K54 K60:K62 K65:K66 K69:K70 K73 K87 K25 K37:K43" xr:uid="{00000000-0002-0000-0D00-000000000000}">
      <formula1>"Very Low,Low,Medium,High,Very High"</formula1>
    </dataValidation>
    <dataValidation type="list" allowBlank="1" showInputMessage="1" showErrorMessage="1" sqref="K53" xr:uid="{00000000-0002-0000-0D00-000001000000}">
      <formula1>"Very Low,Low,Med,High,Very High"</formula1>
    </dataValidation>
    <dataValidation type="list" allowBlank="1" showInputMessage="1" showErrorMessage="1" sqref="G53:H53 H37:H43 G44:H44" xr:uid="{00000000-0002-0000-0D00-000002000000}">
      <formula1>"Yes, No"</formula1>
    </dataValidation>
    <dataValidation type="list" allowBlank="1" showInputMessage="1" showErrorMessage="1" sqref="J73 J54 E53:F53 J19 J27 J22:J25 J87 J30:J31 J76:J81 J69:J70 J60:J62 J65:J66 J85 E44:F45 J83 J47:J51 F37:F43" xr:uid="{00000000-0002-0000-0D00-000003000000}">
      <formula1>"Yes, No,  "</formula1>
    </dataValidation>
  </dataValidations>
  <pageMargins left="0.7" right="0.7" top="0.75" bottom="0.75" header="0.3" footer="0.3"/>
  <pageSetup paperSize="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24"/>
  <sheetViews>
    <sheetView workbookViewId="0">
      <selection activeCell="C6" sqref="C6"/>
    </sheetView>
  </sheetViews>
  <sheetFormatPr defaultRowHeight="14.4" x14ac:dyDescent="0.3"/>
  <cols>
    <col min="1" max="2" width="8.77734375" customWidth="1"/>
    <col min="3" max="3" width="12.109375" customWidth="1"/>
    <col min="4" max="4" width="46.88671875" customWidth="1"/>
    <col min="5" max="5" width="15.109375" customWidth="1"/>
    <col min="6" max="6" width="11" customWidth="1"/>
    <col min="7" max="7" width="11.5546875" customWidth="1"/>
    <col min="8" max="8" width="10.88671875" bestFit="1" customWidth="1"/>
  </cols>
  <sheetData>
    <row r="1" spans="1:9" ht="33.450000000000003" x14ac:dyDescent="0.65">
      <c r="A1" s="133" t="s">
        <v>0</v>
      </c>
      <c r="B1" s="133"/>
      <c r="C1" s="133"/>
      <c r="D1" s="133"/>
      <c r="E1" s="133"/>
      <c r="F1" s="133"/>
      <c r="G1" s="133"/>
      <c r="H1" s="133"/>
      <c r="I1" s="133"/>
    </row>
    <row r="2" spans="1:9" ht="31.05" x14ac:dyDescent="0.6">
      <c r="A2" s="134" t="s">
        <v>126</v>
      </c>
      <c r="B2" s="134"/>
      <c r="C2" s="134"/>
      <c r="D2" s="134"/>
      <c r="E2" s="134"/>
      <c r="F2" s="134"/>
      <c r="G2" s="134"/>
      <c r="H2" s="134"/>
      <c r="I2" s="134"/>
    </row>
    <row r="3" spans="1:9" ht="15" thickBot="1" x14ac:dyDescent="0.35"/>
    <row r="4" spans="1:9" ht="15" thickBot="1" x14ac:dyDescent="0.35">
      <c r="A4" s="8" t="s">
        <v>38</v>
      </c>
      <c r="B4" s="8"/>
      <c r="C4" s="117">
        <f>PLI!C5</f>
        <v>0</v>
      </c>
      <c r="D4" s="135"/>
      <c r="E4" s="135"/>
      <c r="F4" s="135"/>
      <c r="G4" s="135"/>
      <c r="H4" s="118"/>
    </row>
    <row r="5" spans="1:9" ht="15" thickBot="1" x14ac:dyDescent="0.35">
      <c r="A5" s="8" t="s">
        <v>7</v>
      </c>
      <c r="B5" s="8"/>
      <c r="C5" s="136">
        <f>PLI!C6</f>
        <v>0</v>
      </c>
      <c r="D5" s="137"/>
      <c r="E5" s="138"/>
    </row>
    <row r="6" spans="1:9" ht="15" thickBot="1" x14ac:dyDescent="0.35"/>
    <row r="7" spans="1:9" ht="15" thickBot="1" x14ac:dyDescent="0.35">
      <c r="A7" s="8" t="s">
        <v>1</v>
      </c>
      <c r="B7" s="13">
        <f>PLI!K5</f>
        <v>0</v>
      </c>
    </row>
    <row r="8" spans="1:9" ht="15" thickBot="1" x14ac:dyDescent="0.35">
      <c r="A8" s="8" t="s">
        <v>5</v>
      </c>
      <c r="B8" s="12">
        <f>PLI!K6</f>
        <v>0</v>
      </c>
    </row>
    <row r="10" spans="1:9" x14ac:dyDescent="0.3">
      <c r="A10" s="76" t="s">
        <v>161</v>
      </c>
      <c r="B10" s="160" t="s">
        <v>159</v>
      </c>
      <c r="C10" s="160"/>
      <c r="D10" s="160"/>
      <c r="E10" s="160"/>
      <c r="F10" s="160"/>
      <c r="G10" s="160"/>
      <c r="H10" s="160"/>
    </row>
    <row r="11" spans="1:9" x14ac:dyDescent="0.3">
      <c r="B11" s="160"/>
      <c r="C11" s="160"/>
      <c r="D11" s="160"/>
      <c r="E11" s="160"/>
      <c r="F11" s="160"/>
      <c r="G11" s="160"/>
      <c r="H11" s="160"/>
    </row>
    <row r="12" spans="1:9" x14ac:dyDescent="0.3">
      <c r="B12" s="160"/>
      <c r="C12" s="160"/>
      <c r="D12" s="160"/>
      <c r="E12" s="160"/>
      <c r="F12" s="160"/>
      <c r="G12" s="160"/>
      <c r="H12" s="160"/>
    </row>
    <row r="13" spans="1:9" x14ac:dyDescent="0.3">
      <c r="B13" s="160"/>
      <c r="C13" s="160"/>
      <c r="D13" s="160"/>
      <c r="E13" s="160"/>
      <c r="F13" s="160"/>
      <c r="G13" s="160"/>
      <c r="H13" s="160"/>
    </row>
    <row r="14" spans="1:9" x14ac:dyDescent="0.3">
      <c r="B14" s="160"/>
      <c r="C14" s="160"/>
      <c r="D14" s="160"/>
      <c r="E14" s="160"/>
      <c r="F14" s="160"/>
      <c r="G14" s="160"/>
      <c r="H14" s="160"/>
    </row>
    <row r="15" spans="1:9" x14ac:dyDescent="0.3">
      <c r="B15" s="160"/>
      <c r="C15" s="160"/>
      <c r="D15" s="160"/>
      <c r="E15" s="160"/>
      <c r="F15" s="160"/>
      <c r="G15" s="160"/>
      <c r="H15" s="160"/>
    </row>
    <row r="17" spans="3:8" ht="15" thickBot="1" x14ac:dyDescent="0.35"/>
    <row r="18" spans="3:8" ht="31.65" thickBot="1" x14ac:dyDescent="0.35">
      <c r="C18" s="157" t="s">
        <v>126</v>
      </c>
      <c r="D18" s="158"/>
      <c r="E18" s="158"/>
      <c r="F18" s="158"/>
      <c r="G18" s="158"/>
      <c r="H18" s="159"/>
    </row>
    <row r="19" spans="3:8" ht="43.8" customHeight="1" thickBot="1" x14ac:dyDescent="0.35">
      <c r="C19" s="45" t="s">
        <v>127</v>
      </c>
      <c r="D19" s="46" t="s">
        <v>128</v>
      </c>
      <c r="E19" s="46" t="s">
        <v>129</v>
      </c>
      <c r="F19" s="154" t="s">
        <v>140</v>
      </c>
      <c r="G19" s="155"/>
      <c r="H19" s="156"/>
    </row>
    <row r="20" spans="3:8" ht="36.9" customHeight="1" thickBot="1" x14ac:dyDescent="0.35">
      <c r="C20" s="47" t="s">
        <v>109</v>
      </c>
      <c r="D20" s="48" t="s">
        <v>130</v>
      </c>
      <c r="E20" s="49" t="s">
        <v>131</v>
      </c>
      <c r="F20" s="63"/>
      <c r="G20" s="64" t="s">
        <v>141</v>
      </c>
      <c r="H20" s="57">
        <f>C5*0.005</f>
        <v>0</v>
      </c>
    </row>
    <row r="21" spans="3:8" ht="29.4" thickBot="1" x14ac:dyDescent="0.35">
      <c r="C21" s="47" t="s">
        <v>85</v>
      </c>
      <c r="D21" s="48" t="s">
        <v>132</v>
      </c>
      <c r="E21" s="49" t="s">
        <v>133</v>
      </c>
      <c r="F21" s="56">
        <f>C5*0.005</f>
        <v>0</v>
      </c>
      <c r="G21" s="65" t="s">
        <v>142</v>
      </c>
      <c r="H21" s="58">
        <f>C5*0.02</f>
        <v>0</v>
      </c>
    </row>
    <row r="22" spans="3:8" ht="29.4" thickBot="1" x14ac:dyDescent="0.35">
      <c r="C22" s="47" t="s">
        <v>86</v>
      </c>
      <c r="D22" s="48" t="s">
        <v>134</v>
      </c>
      <c r="E22" s="49" t="s">
        <v>135</v>
      </c>
      <c r="F22" s="59">
        <f>C5*0.02</f>
        <v>0</v>
      </c>
      <c r="G22" s="64" t="s">
        <v>142</v>
      </c>
      <c r="H22" s="55">
        <f>C5*0.05</f>
        <v>0</v>
      </c>
    </row>
    <row r="23" spans="3:8" ht="29.4" thickBot="1" x14ac:dyDescent="0.35">
      <c r="C23" s="47" t="s">
        <v>87</v>
      </c>
      <c r="D23" s="48" t="s">
        <v>136</v>
      </c>
      <c r="E23" s="49" t="s">
        <v>137</v>
      </c>
      <c r="F23" s="60">
        <f>C5*0.05</f>
        <v>0</v>
      </c>
      <c r="G23" s="64" t="s">
        <v>142</v>
      </c>
      <c r="H23" s="61">
        <f>C5*0.1</f>
        <v>0</v>
      </c>
    </row>
    <row r="24" spans="3:8" ht="29.4" thickBot="1" x14ac:dyDescent="0.35">
      <c r="C24" s="47" t="s">
        <v>118</v>
      </c>
      <c r="D24" s="48" t="s">
        <v>138</v>
      </c>
      <c r="E24" s="49" t="s">
        <v>139</v>
      </c>
      <c r="F24" s="54"/>
      <c r="G24" s="66" t="s">
        <v>143</v>
      </c>
      <c r="H24" s="62">
        <f>C5*0.1</f>
        <v>0</v>
      </c>
    </row>
  </sheetData>
  <mergeCells count="7">
    <mergeCell ref="F19:H19"/>
    <mergeCell ref="C18:H18"/>
    <mergeCell ref="A1:I1"/>
    <mergeCell ref="A2:I2"/>
    <mergeCell ref="C4:H4"/>
    <mergeCell ref="C5:E5"/>
    <mergeCell ref="B10:H1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3"/>
  <sheetViews>
    <sheetView zoomScaleNormal="100" workbookViewId="0">
      <selection activeCell="N1" sqref="N1:R1048576"/>
    </sheetView>
  </sheetViews>
  <sheetFormatPr defaultRowHeight="14.4" x14ac:dyDescent="0.3"/>
  <cols>
    <col min="1" max="1" width="4.6640625" customWidth="1"/>
    <col min="4" max="4" width="11.33203125" customWidth="1"/>
    <col min="7" max="7" width="8.6640625" customWidth="1"/>
    <col min="9" max="9" width="13.44140625" customWidth="1"/>
    <col min="10" max="10" width="9.77734375" customWidth="1"/>
    <col min="11" max="12" width="8.77734375" style="2"/>
    <col min="14" max="18" width="0" hidden="1"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212</v>
      </c>
      <c r="D4" s="135"/>
      <c r="E4" s="135"/>
      <c r="F4" s="135"/>
      <c r="G4" s="135"/>
      <c r="H4" s="135"/>
      <c r="I4" s="118"/>
      <c r="J4" s="8" t="s">
        <v>1</v>
      </c>
      <c r="K4" s="13"/>
    </row>
    <row r="5" spans="1:12" ht="15" thickBot="1" x14ac:dyDescent="0.35">
      <c r="A5" s="8" t="s">
        <v>7</v>
      </c>
      <c r="B5" s="8"/>
      <c r="C5" s="136">
        <v>6257000</v>
      </c>
      <c r="D5" s="137"/>
      <c r="E5" s="138"/>
      <c r="J5" s="8" t="s">
        <v>5</v>
      </c>
      <c r="K5" s="12"/>
    </row>
    <row r="6" spans="1:12" ht="15" thickBot="1" x14ac:dyDescent="0.35">
      <c r="J6" s="8" t="s">
        <v>6</v>
      </c>
      <c r="K6" s="15"/>
    </row>
    <row r="7" spans="1:12" ht="15" thickBot="1" x14ac:dyDescent="0.35">
      <c r="A7" s="8" t="s">
        <v>2</v>
      </c>
      <c r="B7" s="13">
        <v>2</v>
      </c>
      <c r="C7" s="8" t="s">
        <v>3</v>
      </c>
      <c r="D7" s="12"/>
      <c r="E7" s="8" t="s">
        <v>4</v>
      </c>
      <c r="F7" s="13"/>
      <c r="G7" s="26" t="s">
        <v>78</v>
      </c>
      <c r="H7" s="19">
        <f>F7-D7</f>
        <v>0</v>
      </c>
      <c r="I7" t="s">
        <v>108</v>
      </c>
    </row>
    <row r="8" spans="1:12" ht="15" thickBot="1" x14ac:dyDescent="0.35">
      <c r="A8" s="8" t="s">
        <v>2</v>
      </c>
      <c r="B8" s="12"/>
      <c r="C8" s="8" t="s">
        <v>3</v>
      </c>
      <c r="D8" s="12"/>
      <c r="E8" s="8" t="s">
        <v>4</v>
      </c>
      <c r="F8" s="12"/>
      <c r="G8" s="26" t="s">
        <v>78</v>
      </c>
      <c r="H8" s="19">
        <f t="shared" ref="H8:H9" si="0">F8-D8</f>
        <v>0</v>
      </c>
      <c r="I8" t="s">
        <v>108</v>
      </c>
    </row>
    <row r="9" spans="1:12" ht="15" thickBot="1" x14ac:dyDescent="0.35">
      <c r="A9" s="8" t="s">
        <v>2</v>
      </c>
      <c r="B9" s="15"/>
      <c r="C9" s="8" t="s">
        <v>3</v>
      </c>
      <c r="D9" s="15"/>
      <c r="E9" s="8" t="s">
        <v>4</v>
      </c>
      <c r="F9" s="15"/>
      <c r="G9" s="26" t="s">
        <v>78</v>
      </c>
      <c r="H9" s="19">
        <f t="shared" si="0"/>
        <v>0</v>
      </c>
      <c r="I9" t="s">
        <v>108</v>
      </c>
    </row>
    <row r="11" spans="1:12" x14ac:dyDescent="0.3">
      <c r="A11" s="8" t="s">
        <v>8</v>
      </c>
    </row>
    <row r="12" spans="1:12" x14ac:dyDescent="0.3">
      <c r="A12" s="164" t="s">
        <v>213</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164"/>
      <c r="B16" s="164"/>
      <c r="C16" s="164"/>
      <c r="D16" s="164"/>
      <c r="E16" s="164"/>
      <c r="F16" s="164"/>
      <c r="G16" s="164"/>
      <c r="H16" s="164"/>
      <c r="I16" s="164"/>
      <c r="J16" s="164"/>
      <c r="K16" s="164"/>
    </row>
    <row r="17" spans="1:17" x14ac:dyDescent="0.3">
      <c r="A17" s="8" t="s">
        <v>9</v>
      </c>
    </row>
    <row r="18" spans="1:17" ht="18.45" thickBot="1" x14ac:dyDescent="0.35">
      <c r="J18" s="11" t="s">
        <v>33</v>
      </c>
      <c r="K18" s="11" t="s">
        <v>107</v>
      </c>
      <c r="L18" s="11" t="s">
        <v>23</v>
      </c>
    </row>
    <row r="19" spans="1:17" ht="15" thickBot="1" x14ac:dyDescent="0.35">
      <c r="A19" s="10">
        <v>1</v>
      </c>
      <c r="B19" s="8" t="s">
        <v>104</v>
      </c>
      <c r="J19" s="12" t="s">
        <v>95</v>
      </c>
      <c r="K19" s="24"/>
      <c r="L19" s="7">
        <f>IF(J19="Yes",Q19,0)</f>
        <v>0</v>
      </c>
      <c r="Q19">
        <f>IF(K19="Very Low",1,IF(K19="Low",2,IF(K19="Medium",3,IF(K19="High",4,IF(K19="Very High",5,0)))))</f>
        <v>0</v>
      </c>
    </row>
    <row r="20" spans="1:17" x14ac:dyDescent="0.3">
      <c r="J20" s="5"/>
      <c r="L20" s="7"/>
    </row>
    <row r="21" spans="1:17" ht="15" thickBot="1" x14ac:dyDescent="0.35">
      <c r="A21" s="7">
        <v>2</v>
      </c>
      <c r="B21" s="8" t="s">
        <v>69</v>
      </c>
      <c r="J21" s="5"/>
      <c r="K21" s="19"/>
      <c r="L21" s="7"/>
    </row>
    <row r="22" spans="1:17" ht="15" thickBot="1" x14ac:dyDescent="0.35">
      <c r="A22" s="7" t="s">
        <v>50</v>
      </c>
      <c r="B22" s="9" t="s">
        <v>70</v>
      </c>
      <c r="J22" s="12" t="s">
        <v>95</v>
      </c>
      <c r="K22" s="24" t="s">
        <v>111</v>
      </c>
      <c r="L22" s="50">
        <f>IF(J22="Yes",Q22,0)</f>
        <v>0</v>
      </c>
      <c r="M22" s="18"/>
      <c r="Q22">
        <v>2</v>
      </c>
    </row>
    <row r="23" spans="1:17" ht="15" thickBot="1" x14ac:dyDescent="0.35">
      <c r="A23" s="7" t="s">
        <v>51</v>
      </c>
      <c r="B23" s="9" t="s">
        <v>54</v>
      </c>
      <c r="J23" s="27" t="s">
        <v>95</v>
      </c>
      <c r="K23" s="24" t="s">
        <v>111</v>
      </c>
      <c r="L23" s="50">
        <f t="shared" ref="L23:L24" si="1">IF(J23="Yes",Q23,0)</f>
        <v>0</v>
      </c>
      <c r="M23" s="18"/>
      <c r="Q23">
        <v>2</v>
      </c>
    </row>
    <row r="24" spans="1:17" ht="15" thickBot="1" x14ac:dyDescent="0.35">
      <c r="A24" s="7" t="s">
        <v>52</v>
      </c>
      <c r="B24" s="9" t="s">
        <v>79</v>
      </c>
      <c r="J24" s="27" t="s">
        <v>95</v>
      </c>
      <c r="K24" s="24" t="s">
        <v>111</v>
      </c>
      <c r="L24" s="50">
        <f t="shared" si="1"/>
        <v>0</v>
      </c>
      <c r="M24" s="18"/>
      <c r="Q24">
        <v>2</v>
      </c>
    </row>
    <row r="25" spans="1:17" ht="15" thickBot="1" x14ac:dyDescent="0.35">
      <c r="A25" s="7" t="s">
        <v>53</v>
      </c>
      <c r="B25" s="9" t="s">
        <v>55</v>
      </c>
      <c r="J25" s="27" t="s">
        <v>95</v>
      </c>
      <c r="K25" s="24"/>
      <c r="L25" s="7">
        <f t="shared" ref="L25:L83" si="2">IF(J25="Yes",Q25,0)</f>
        <v>0</v>
      </c>
      <c r="M25" s="18"/>
      <c r="Q25">
        <f t="shared" ref="Q25:Q83" si="3">IF(K25="Very Low",1,IF(K25="Low",2,IF(K25="Medium",3,IF(K25="High",4,IF(K25="Very High",5,0)))))</f>
        <v>0</v>
      </c>
    </row>
    <row r="26" spans="1:17" ht="15" thickBot="1" x14ac:dyDescent="0.35">
      <c r="A26" s="7"/>
      <c r="J26" s="28"/>
      <c r="K26" s="19"/>
      <c r="L26" s="7"/>
      <c r="M26" s="18"/>
    </row>
    <row r="27" spans="1:17" ht="15" thickBot="1" x14ac:dyDescent="0.35">
      <c r="A27" s="7">
        <v>3</v>
      </c>
      <c r="B27" s="8" t="s">
        <v>11</v>
      </c>
      <c r="J27" s="27" t="s">
        <v>95</v>
      </c>
      <c r="K27" s="24"/>
      <c r="L27" s="7">
        <f t="shared" si="2"/>
        <v>0</v>
      </c>
      <c r="M27" s="18"/>
      <c r="Q27">
        <f t="shared" si="3"/>
        <v>0</v>
      </c>
    </row>
    <row r="28" spans="1:17" x14ac:dyDescent="0.3">
      <c r="A28" s="7"/>
      <c r="J28" s="30"/>
      <c r="L28" s="7"/>
      <c r="M28" s="18"/>
    </row>
    <row r="29" spans="1:17" ht="15" thickBot="1" x14ac:dyDescent="0.35">
      <c r="A29" s="7">
        <v>4</v>
      </c>
      <c r="B29" s="8" t="s">
        <v>49</v>
      </c>
      <c r="J29" s="30"/>
      <c r="L29" s="7"/>
      <c r="M29" s="18"/>
    </row>
    <row r="30" spans="1:17" ht="15" thickBot="1" x14ac:dyDescent="0.35">
      <c r="A30" s="7" t="s">
        <v>45</v>
      </c>
      <c r="B30" s="9" t="s">
        <v>47</v>
      </c>
      <c r="J30" s="27" t="s">
        <v>94</v>
      </c>
      <c r="K30" s="24" t="s">
        <v>85</v>
      </c>
      <c r="L30" s="7">
        <f t="shared" si="2"/>
        <v>2</v>
      </c>
      <c r="M30" s="18"/>
      <c r="Q30">
        <f t="shared" si="3"/>
        <v>2</v>
      </c>
    </row>
    <row r="31" spans="1:17" ht="15" thickBot="1" x14ac:dyDescent="0.35">
      <c r="A31" s="7" t="s">
        <v>46</v>
      </c>
      <c r="B31" s="9" t="s">
        <v>48</v>
      </c>
      <c r="J31" s="27" t="s">
        <v>95</v>
      </c>
      <c r="K31" s="24"/>
      <c r="L31" s="7">
        <f>IF(J31="Yes",Q31*2,0)</f>
        <v>0</v>
      </c>
      <c r="M31" s="18"/>
      <c r="Q31">
        <f t="shared" si="3"/>
        <v>0</v>
      </c>
    </row>
    <row r="32" spans="1:17" x14ac:dyDescent="0.3">
      <c r="A32" s="7"/>
      <c r="J32" s="3"/>
      <c r="L32" s="7"/>
      <c r="M32" s="18"/>
    </row>
    <row r="33" spans="1:17" ht="15" thickBot="1" x14ac:dyDescent="0.35">
      <c r="A33" s="7">
        <v>5</v>
      </c>
      <c r="B33" s="8" t="s">
        <v>44</v>
      </c>
      <c r="J33" s="3"/>
      <c r="L33" s="7"/>
      <c r="M33" s="18"/>
    </row>
    <row r="34" spans="1:17" x14ac:dyDescent="0.3">
      <c r="A34" s="7"/>
      <c r="F34" s="139" t="s">
        <v>26</v>
      </c>
      <c r="G34" s="140"/>
      <c r="H34" s="139" t="s">
        <v>20</v>
      </c>
      <c r="I34" s="140"/>
      <c r="J34" s="21" t="s">
        <v>28</v>
      </c>
      <c r="L34" s="7"/>
      <c r="M34" s="18"/>
    </row>
    <row r="35" spans="1:17" x14ac:dyDescent="0.3">
      <c r="A35" s="7"/>
      <c r="F35" s="141"/>
      <c r="G35" s="142"/>
      <c r="H35" s="141" t="s">
        <v>21</v>
      </c>
      <c r="I35" s="142"/>
      <c r="J35" s="23" t="s">
        <v>27</v>
      </c>
      <c r="L35" s="7"/>
      <c r="M35" s="18"/>
    </row>
    <row r="36" spans="1:17" ht="15" thickBot="1" x14ac:dyDescent="0.35">
      <c r="A36" s="7"/>
      <c r="F36" s="143" t="s">
        <v>34</v>
      </c>
      <c r="G36" s="144"/>
      <c r="H36" s="143" t="s">
        <v>34</v>
      </c>
      <c r="I36" s="145"/>
      <c r="J36" s="22" t="s">
        <v>74</v>
      </c>
      <c r="L36" s="7"/>
      <c r="M36" s="18"/>
    </row>
    <row r="37" spans="1:17" ht="15" thickBot="1" x14ac:dyDescent="0.35">
      <c r="A37" s="7" t="s">
        <v>12</v>
      </c>
      <c r="B37" s="9" t="s">
        <v>14</v>
      </c>
      <c r="F37" s="117"/>
      <c r="G37" s="118"/>
      <c r="H37" s="117"/>
      <c r="I37" s="118"/>
      <c r="J37" s="13"/>
      <c r="K37" s="24"/>
      <c r="L37" s="7">
        <f>O37+P37</f>
        <v>0</v>
      </c>
      <c r="M37" s="18"/>
      <c r="O37" s="7">
        <f>IF(F37="Yes",Q37*J37,0)</f>
        <v>0</v>
      </c>
      <c r="P37" s="7">
        <f>IF(H37="No",Q37*J37,0)</f>
        <v>0</v>
      </c>
      <c r="Q37">
        <f t="shared" si="3"/>
        <v>0</v>
      </c>
    </row>
    <row r="38" spans="1:17" ht="15" thickBot="1" x14ac:dyDescent="0.35">
      <c r="A38" s="7" t="s">
        <v>13</v>
      </c>
      <c r="B38" s="9" t="s">
        <v>15</v>
      </c>
      <c r="F38" s="117"/>
      <c r="G38" s="118"/>
      <c r="H38" s="117"/>
      <c r="I38" s="118"/>
      <c r="J38" s="12"/>
      <c r="K38" s="24"/>
      <c r="L38" s="7">
        <f t="shared" ref="L38:L41" si="4">O38+P38</f>
        <v>0</v>
      </c>
      <c r="M38" s="18"/>
      <c r="O38" s="7">
        <f>IF(F38="Yes",Q38*J38,0)</f>
        <v>0</v>
      </c>
      <c r="P38" s="7">
        <f t="shared" ref="P38:P42" si="5">IF(H38="No",Q38*J38,0)</f>
        <v>0</v>
      </c>
      <c r="Q38">
        <f t="shared" si="3"/>
        <v>0</v>
      </c>
    </row>
    <row r="39" spans="1:17" ht="15" thickBot="1" x14ac:dyDescent="0.35">
      <c r="A39" s="7" t="s">
        <v>17</v>
      </c>
      <c r="B39" s="9" t="s">
        <v>25</v>
      </c>
      <c r="F39" s="117"/>
      <c r="G39" s="118"/>
      <c r="H39" s="117"/>
      <c r="I39" s="118"/>
      <c r="J39" s="14"/>
      <c r="K39" s="24"/>
      <c r="L39" s="7">
        <f t="shared" si="4"/>
        <v>0</v>
      </c>
      <c r="M39" s="18"/>
      <c r="O39" s="7">
        <f>IF(F39="Yes",Q39*J39,0)</f>
        <v>0</v>
      </c>
      <c r="P39" s="7">
        <f t="shared" si="5"/>
        <v>0</v>
      </c>
      <c r="Q39">
        <f t="shared" si="3"/>
        <v>0</v>
      </c>
    </row>
    <row r="40" spans="1:17" ht="15" thickBot="1" x14ac:dyDescent="0.35">
      <c r="A40" s="7" t="s">
        <v>18</v>
      </c>
      <c r="B40" s="9" t="s">
        <v>16</v>
      </c>
      <c r="F40" s="117"/>
      <c r="G40" s="118"/>
      <c r="H40" s="117"/>
      <c r="I40" s="118"/>
      <c r="J40" s="12"/>
      <c r="K40" s="24"/>
      <c r="L40" s="7">
        <f t="shared" si="4"/>
        <v>0</v>
      </c>
      <c r="M40" s="18"/>
      <c r="O40" s="7">
        <f>IF(F40="Yes",Q40*J40,0)</f>
        <v>0</v>
      </c>
      <c r="P40" s="7">
        <f t="shared" si="5"/>
        <v>0</v>
      </c>
      <c r="Q40">
        <f t="shared" si="3"/>
        <v>0</v>
      </c>
    </row>
    <row r="41" spans="1:17" ht="15" thickBot="1" x14ac:dyDescent="0.35">
      <c r="A41" s="7" t="s">
        <v>19</v>
      </c>
      <c r="B41" s="9" t="s">
        <v>22</v>
      </c>
      <c r="F41" s="117"/>
      <c r="G41" s="118"/>
      <c r="H41" s="117"/>
      <c r="I41" s="118"/>
      <c r="J41" s="12"/>
      <c r="K41" s="24"/>
      <c r="L41" s="7">
        <f t="shared" si="4"/>
        <v>0</v>
      </c>
      <c r="M41" s="18"/>
      <c r="O41" s="7">
        <f>IF(F41="Yes",Q41*J41,0)</f>
        <v>0</v>
      </c>
      <c r="P41" s="7">
        <f t="shared" si="5"/>
        <v>0</v>
      </c>
      <c r="Q41">
        <f t="shared" si="3"/>
        <v>0</v>
      </c>
    </row>
    <row r="42" spans="1:17" ht="15" thickBot="1" x14ac:dyDescent="0.35">
      <c r="A42" s="7" t="s">
        <v>43</v>
      </c>
      <c r="B42" s="9" t="s">
        <v>39</v>
      </c>
      <c r="F42" s="117"/>
      <c r="G42" s="118"/>
      <c r="H42" s="117"/>
      <c r="I42" s="118"/>
      <c r="J42" s="15"/>
      <c r="K42" s="24"/>
      <c r="L42" s="7">
        <f>O42+P42</f>
        <v>0</v>
      </c>
      <c r="M42" s="18"/>
      <c r="O42" s="7">
        <f>IF(F42="Yes",Q42*J42*3,0)</f>
        <v>0</v>
      </c>
      <c r="P42" s="7">
        <f t="shared" si="5"/>
        <v>0</v>
      </c>
      <c r="Q42">
        <f t="shared" si="3"/>
        <v>0</v>
      </c>
    </row>
    <row r="43" spans="1:17" x14ac:dyDescent="0.3">
      <c r="A43" s="7"/>
      <c r="E43" s="4"/>
      <c r="F43" s="4"/>
      <c r="G43" s="6"/>
      <c r="H43" s="6"/>
      <c r="J43" s="3"/>
      <c r="L43" s="7"/>
      <c r="M43" s="18"/>
      <c r="P43" s="7"/>
    </row>
    <row r="44" spans="1:17" ht="15" thickBot="1" x14ac:dyDescent="0.35">
      <c r="A44" s="7">
        <v>6</v>
      </c>
      <c r="B44" s="8" t="s">
        <v>60</v>
      </c>
      <c r="J44" s="3"/>
      <c r="L44" s="7"/>
      <c r="M44" s="18"/>
    </row>
    <row r="45" spans="1:17" ht="15" thickBot="1" x14ac:dyDescent="0.35">
      <c r="A45" s="7" t="s">
        <v>40</v>
      </c>
      <c r="B45" s="9" t="s">
        <v>24</v>
      </c>
      <c r="J45" s="27" t="s">
        <v>95</v>
      </c>
      <c r="K45" s="24"/>
      <c r="L45" s="7">
        <f t="shared" si="2"/>
        <v>0</v>
      </c>
      <c r="M45" s="18"/>
      <c r="Q45">
        <f t="shared" si="3"/>
        <v>0</v>
      </c>
    </row>
    <row r="46" spans="1:17" ht="15" thickBot="1" x14ac:dyDescent="0.35">
      <c r="A46" s="7" t="s">
        <v>41</v>
      </c>
      <c r="B46" s="9" t="s">
        <v>42</v>
      </c>
      <c r="J46" s="27"/>
      <c r="K46" s="24"/>
      <c r="L46" s="7">
        <f t="shared" si="2"/>
        <v>0</v>
      </c>
      <c r="M46" s="18"/>
      <c r="Q46">
        <f t="shared" si="3"/>
        <v>0</v>
      </c>
    </row>
    <row r="47" spans="1:17" ht="15" thickBot="1" x14ac:dyDescent="0.35">
      <c r="A47" s="7" t="s">
        <v>62</v>
      </c>
      <c r="B47" s="9" t="s">
        <v>61</v>
      </c>
      <c r="J47" s="29"/>
      <c r="K47" s="24"/>
      <c r="L47" s="7">
        <f t="shared" si="2"/>
        <v>0</v>
      </c>
      <c r="M47" s="18"/>
      <c r="Q47">
        <f t="shared" si="3"/>
        <v>0</v>
      </c>
    </row>
    <row r="48" spans="1:17" ht="15" thickBot="1" x14ac:dyDescent="0.35">
      <c r="A48" s="7"/>
      <c r="E48" s="4"/>
      <c r="F48" s="4"/>
      <c r="G48" s="6"/>
      <c r="H48" s="6"/>
      <c r="J48" s="30"/>
      <c r="K48" s="4"/>
      <c r="L48" s="7"/>
      <c r="M48" s="18"/>
    </row>
    <row r="49" spans="1:17" ht="15" thickBot="1" x14ac:dyDescent="0.35">
      <c r="A49" s="7">
        <v>7</v>
      </c>
      <c r="B49" s="8" t="s">
        <v>37</v>
      </c>
      <c r="J49" s="27" t="s">
        <v>95</v>
      </c>
      <c r="K49" s="24"/>
      <c r="L49" s="7">
        <f t="shared" si="2"/>
        <v>0</v>
      </c>
      <c r="M49" s="18"/>
      <c r="Q49">
        <f t="shared" si="3"/>
        <v>0</v>
      </c>
    </row>
    <row r="50" spans="1:17" x14ac:dyDescent="0.3">
      <c r="A50" s="2"/>
      <c r="B50" t="s">
        <v>29</v>
      </c>
      <c r="J50" s="30"/>
      <c r="L50" s="7"/>
      <c r="M50" s="18"/>
    </row>
    <row r="51" spans="1:17" x14ac:dyDescent="0.3">
      <c r="A51" s="2"/>
      <c r="B51" s="163" t="s">
        <v>35</v>
      </c>
      <c r="C51" s="163"/>
      <c r="D51" s="163"/>
      <c r="E51" s="163"/>
      <c r="F51" s="163"/>
      <c r="G51" s="163"/>
      <c r="H51" s="163"/>
      <c r="I51" s="163"/>
      <c r="J51" s="163"/>
      <c r="K51" s="20"/>
      <c r="L51" s="7"/>
      <c r="M51" s="18"/>
    </row>
    <row r="52" spans="1:17" x14ac:dyDescent="0.3">
      <c r="A52" s="2"/>
      <c r="B52" s="163"/>
      <c r="C52" s="163"/>
      <c r="D52" s="163"/>
      <c r="E52" s="163"/>
      <c r="F52" s="163"/>
      <c r="G52" s="163"/>
      <c r="H52" s="163"/>
      <c r="I52" s="163"/>
      <c r="J52" s="163"/>
      <c r="K52" s="20"/>
      <c r="L52" s="7"/>
      <c r="M52" s="18"/>
    </row>
    <row r="53" spans="1:17" x14ac:dyDescent="0.3">
      <c r="B53" s="163"/>
      <c r="C53" s="163"/>
      <c r="D53" s="163"/>
      <c r="E53" s="163"/>
      <c r="F53" s="163"/>
      <c r="G53" s="163"/>
      <c r="H53" s="163"/>
      <c r="I53" s="163"/>
      <c r="J53" s="163"/>
      <c r="K53" s="20"/>
      <c r="L53" s="7"/>
      <c r="M53" s="18"/>
    </row>
    <row r="54" spans="1:17" ht="15" thickBot="1" x14ac:dyDescent="0.35">
      <c r="A54" s="7">
        <v>8</v>
      </c>
      <c r="B54" s="8" t="s">
        <v>56</v>
      </c>
      <c r="J54" s="30"/>
      <c r="L54" s="7"/>
      <c r="M54" s="18"/>
    </row>
    <row r="55" spans="1:17" ht="15" thickBot="1" x14ac:dyDescent="0.35">
      <c r="A55" s="7" t="s">
        <v>30</v>
      </c>
      <c r="B55" s="9" t="s">
        <v>57</v>
      </c>
      <c r="J55" s="31" t="s">
        <v>95</v>
      </c>
      <c r="K55" s="24"/>
      <c r="L55" s="7">
        <f t="shared" si="2"/>
        <v>0</v>
      </c>
      <c r="M55" s="18"/>
      <c r="Q55">
        <f t="shared" si="3"/>
        <v>0</v>
      </c>
    </row>
    <row r="56" spans="1:17" ht="15" thickBot="1" x14ac:dyDescent="0.35">
      <c r="A56" s="7" t="s">
        <v>31</v>
      </c>
      <c r="B56" s="9" t="s">
        <v>10</v>
      </c>
      <c r="J56" s="27"/>
      <c r="K56" s="24"/>
      <c r="L56" s="7">
        <f t="shared" si="2"/>
        <v>0</v>
      </c>
      <c r="M56" s="18"/>
      <c r="Q56">
        <f t="shared" si="3"/>
        <v>0</v>
      </c>
    </row>
    <row r="57" spans="1:17" ht="15" thickBot="1" x14ac:dyDescent="0.35">
      <c r="A57" s="7" t="s">
        <v>58</v>
      </c>
      <c r="B57" s="9" t="s">
        <v>59</v>
      </c>
      <c r="J57" s="29"/>
      <c r="K57" s="24"/>
      <c r="L57" s="7">
        <f t="shared" si="2"/>
        <v>0</v>
      </c>
      <c r="M57" s="18"/>
      <c r="Q57">
        <f t="shared" si="3"/>
        <v>0</v>
      </c>
    </row>
    <row r="58" spans="1:17" x14ac:dyDescent="0.3">
      <c r="A58" s="7"/>
      <c r="J58" s="30"/>
      <c r="L58" s="7"/>
      <c r="M58" s="18"/>
    </row>
    <row r="59" spans="1:17" ht="15" thickBot="1" x14ac:dyDescent="0.35">
      <c r="A59" s="7">
        <v>9</v>
      </c>
      <c r="B59" s="8" t="s">
        <v>63</v>
      </c>
      <c r="J59" s="30"/>
      <c r="L59" s="7"/>
      <c r="M59" s="18"/>
    </row>
    <row r="60" spans="1:17" ht="15" thickBot="1" x14ac:dyDescent="0.35">
      <c r="A60" s="7" t="s">
        <v>66</v>
      </c>
      <c r="B60" s="9" t="s">
        <v>64</v>
      </c>
      <c r="J60" s="27" t="s">
        <v>95</v>
      </c>
      <c r="K60" s="24"/>
      <c r="L60" s="7">
        <f t="shared" si="2"/>
        <v>0</v>
      </c>
      <c r="M60" s="18"/>
      <c r="Q60">
        <f t="shared" si="3"/>
        <v>0</v>
      </c>
    </row>
    <row r="61" spans="1:17" ht="15" thickBot="1" x14ac:dyDescent="0.35">
      <c r="A61" s="7" t="s">
        <v>67</v>
      </c>
      <c r="B61" s="9" t="s">
        <v>65</v>
      </c>
      <c r="J61" s="29"/>
      <c r="K61" s="24"/>
      <c r="L61" s="7">
        <f t="shared" si="2"/>
        <v>0</v>
      </c>
      <c r="M61" s="18"/>
      <c r="Q61">
        <f t="shared" si="3"/>
        <v>0</v>
      </c>
    </row>
    <row r="62" spans="1:17" x14ac:dyDescent="0.3">
      <c r="A62" s="7"/>
      <c r="B62" s="8"/>
      <c r="J62" s="30"/>
      <c r="L62" s="7"/>
      <c r="M62" s="18"/>
    </row>
    <row r="63" spans="1:17" ht="15" thickBot="1" x14ac:dyDescent="0.35">
      <c r="A63" s="7">
        <v>10</v>
      </c>
      <c r="B63" s="8" t="s">
        <v>68</v>
      </c>
      <c r="J63" s="30"/>
      <c r="L63" s="7"/>
      <c r="M63" s="18"/>
    </row>
    <row r="64" spans="1:17" ht="15" thickBot="1" x14ac:dyDescent="0.35">
      <c r="A64" s="7" t="s">
        <v>71</v>
      </c>
      <c r="B64" s="9" t="s">
        <v>75</v>
      </c>
      <c r="J64" s="27" t="s">
        <v>94</v>
      </c>
      <c r="K64" s="24" t="s">
        <v>85</v>
      </c>
      <c r="L64" s="7">
        <f t="shared" si="2"/>
        <v>2</v>
      </c>
      <c r="M64" s="18"/>
      <c r="Q64">
        <f t="shared" si="3"/>
        <v>2</v>
      </c>
    </row>
    <row r="65" spans="1:17" ht="15" thickBot="1" x14ac:dyDescent="0.35">
      <c r="A65" s="7" t="s">
        <v>73</v>
      </c>
      <c r="B65" s="9" t="s">
        <v>72</v>
      </c>
      <c r="J65" s="27"/>
      <c r="K65" s="24"/>
      <c r="L65" s="7">
        <f t="shared" si="2"/>
        <v>0</v>
      </c>
      <c r="M65" s="18"/>
      <c r="Q65">
        <f t="shared" si="3"/>
        <v>0</v>
      </c>
    </row>
    <row r="66" spans="1:17" x14ac:dyDescent="0.3">
      <c r="A66" s="37"/>
      <c r="B66" s="18"/>
      <c r="C66" s="18"/>
      <c r="D66" s="18"/>
      <c r="E66" s="18"/>
      <c r="F66" s="18"/>
      <c r="G66" s="18"/>
      <c r="H66" s="18"/>
      <c r="I66" s="18"/>
      <c r="J66" s="19"/>
      <c r="L66" s="7"/>
      <c r="M66" s="18"/>
    </row>
    <row r="67" spans="1:17" ht="15" thickBot="1" x14ac:dyDescent="0.35">
      <c r="A67" s="37">
        <v>11</v>
      </c>
      <c r="B67" s="38" t="s">
        <v>90</v>
      </c>
      <c r="C67" s="18"/>
      <c r="D67" s="18"/>
      <c r="E67" s="18"/>
      <c r="F67" s="18"/>
      <c r="G67" s="18"/>
      <c r="H67" s="18"/>
      <c r="I67" s="18"/>
      <c r="J67" s="32"/>
      <c r="K67" s="25"/>
      <c r="L67" s="7"/>
      <c r="M67" s="18"/>
    </row>
    <row r="68" spans="1:17" ht="15" thickBot="1" x14ac:dyDescent="0.35">
      <c r="A68" s="37" t="s">
        <v>76</v>
      </c>
      <c r="B68" s="18" t="s">
        <v>91</v>
      </c>
      <c r="C68" s="18"/>
      <c r="D68" s="18"/>
      <c r="E68" s="18"/>
      <c r="F68" s="18"/>
      <c r="G68" s="18"/>
      <c r="H68" s="18"/>
      <c r="I68" s="18"/>
      <c r="J68" s="27" t="s">
        <v>94</v>
      </c>
      <c r="K68" s="24" t="s">
        <v>85</v>
      </c>
      <c r="L68" s="7">
        <f t="shared" si="2"/>
        <v>2</v>
      </c>
      <c r="M68" s="18"/>
      <c r="Q68">
        <f t="shared" si="3"/>
        <v>2</v>
      </c>
    </row>
    <row r="69" spans="1:17" x14ac:dyDescent="0.3">
      <c r="A69" s="37"/>
      <c r="B69" s="18"/>
      <c r="C69" s="18"/>
      <c r="D69" s="18"/>
      <c r="E69" s="18"/>
      <c r="F69" s="18"/>
      <c r="G69" s="18"/>
      <c r="H69" s="18"/>
      <c r="I69" s="18"/>
      <c r="J69" s="30"/>
      <c r="L69" s="7"/>
      <c r="M69" s="18"/>
    </row>
    <row r="70" spans="1:17" ht="15" thickBot="1" x14ac:dyDescent="0.35">
      <c r="A70" s="37">
        <v>12</v>
      </c>
      <c r="B70" s="38" t="s">
        <v>77</v>
      </c>
      <c r="C70" s="18"/>
      <c r="D70" s="18"/>
      <c r="E70" s="18"/>
      <c r="F70" s="18"/>
      <c r="G70" s="18"/>
      <c r="H70" s="18"/>
      <c r="I70" s="18"/>
      <c r="J70" s="30"/>
      <c r="L70" s="7"/>
      <c r="M70" s="18"/>
    </row>
    <row r="71" spans="1:17" ht="15" thickBot="1" x14ac:dyDescent="0.35">
      <c r="A71" s="37" t="s">
        <v>96</v>
      </c>
      <c r="B71" s="39" t="s">
        <v>80</v>
      </c>
      <c r="C71" s="18"/>
      <c r="D71" s="18"/>
      <c r="E71" s="18"/>
      <c r="F71" s="18"/>
      <c r="G71" s="18"/>
      <c r="H71" s="18"/>
      <c r="I71" s="18"/>
      <c r="J71" s="31" t="s">
        <v>95</v>
      </c>
      <c r="K71" s="24"/>
      <c r="L71" s="7">
        <f t="shared" si="2"/>
        <v>0</v>
      </c>
      <c r="M71" s="18"/>
      <c r="Q71">
        <f t="shared" si="3"/>
        <v>0</v>
      </c>
    </row>
    <row r="72" spans="1:17" ht="15" thickBot="1" x14ac:dyDescent="0.35">
      <c r="A72" s="37" t="s">
        <v>97</v>
      </c>
      <c r="B72" s="39" t="s">
        <v>81</v>
      </c>
      <c r="C72" s="18"/>
      <c r="D72" s="18"/>
      <c r="E72" s="18"/>
      <c r="F72" s="18"/>
      <c r="G72" s="18"/>
      <c r="H72" s="18"/>
      <c r="I72" s="18"/>
      <c r="J72" s="27" t="s">
        <v>95</v>
      </c>
      <c r="K72" s="24"/>
      <c r="L72" s="7">
        <f t="shared" si="2"/>
        <v>0</v>
      </c>
      <c r="M72" s="18"/>
      <c r="Q72">
        <f t="shared" si="3"/>
        <v>0</v>
      </c>
    </row>
    <row r="73" spans="1:17" ht="15" thickBot="1" x14ac:dyDescent="0.35">
      <c r="A73" s="37" t="s">
        <v>98</v>
      </c>
      <c r="B73" s="39" t="s">
        <v>82</v>
      </c>
      <c r="C73" s="18"/>
      <c r="D73" s="18"/>
      <c r="E73" s="18"/>
      <c r="F73" s="18"/>
      <c r="G73" s="18"/>
      <c r="H73" s="18"/>
      <c r="I73" s="18"/>
      <c r="J73" s="33" t="s">
        <v>95</v>
      </c>
      <c r="K73" s="24"/>
      <c r="L73" s="7">
        <f t="shared" si="2"/>
        <v>0</v>
      </c>
      <c r="M73" s="18"/>
      <c r="Q73">
        <f t="shared" si="3"/>
        <v>0</v>
      </c>
    </row>
    <row r="74" spans="1:17" ht="15" thickBot="1" x14ac:dyDescent="0.35">
      <c r="A74" s="37" t="s">
        <v>99</v>
      </c>
      <c r="B74" s="39" t="s">
        <v>83</v>
      </c>
      <c r="C74" s="18"/>
      <c r="D74" s="18"/>
      <c r="E74" s="18"/>
      <c r="F74" s="18"/>
      <c r="G74" s="18"/>
      <c r="H74" s="18"/>
      <c r="I74" s="18"/>
      <c r="J74" s="27" t="s">
        <v>95</v>
      </c>
      <c r="K74" s="24"/>
      <c r="L74" s="7">
        <f t="shared" si="2"/>
        <v>0</v>
      </c>
      <c r="M74" s="18"/>
      <c r="Q74">
        <f t="shared" si="3"/>
        <v>0</v>
      </c>
    </row>
    <row r="75" spans="1:17" ht="15" thickBot="1" x14ac:dyDescent="0.35">
      <c r="A75" s="37" t="s">
        <v>100</v>
      </c>
      <c r="B75" s="39" t="s">
        <v>103</v>
      </c>
      <c r="C75" s="18"/>
      <c r="D75" s="18"/>
      <c r="E75" s="18"/>
      <c r="F75" s="18"/>
      <c r="G75" s="18"/>
      <c r="H75" s="18"/>
      <c r="I75" s="18"/>
      <c r="J75" s="29" t="s">
        <v>95</v>
      </c>
      <c r="K75" s="24"/>
      <c r="L75" s="7">
        <f t="shared" si="2"/>
        <v>0</v>
      </c>
      <c r="M75" s="18"/>
      <c r="Q75">
        <f t="shared" si="3"/>
        <v>0</v>
      </c>
    </row>
    <row r="76" spans="1:17" ht="15" thickBot="1" x14ac:dyDescent="0.35">
      <c r="A76" s="37" t="s">
        <v>101</v>
      </c>
      <c r="B76" s="39" t="s">
        <v>93</v>
      </c>
      <c r="C76" s="18"/>
      <c r="D76" s="18"/>
      <c r="E76" s="18"/>
      <c r="F76" s="18"/>
      <c r="G76" s="18"/>
      <c r="H76" s="18"/>
      <c r="I76" s="18"/>
      <c r="J76" s="29" t="s">
        <v>95</v>
      </c>
      <c r="K76" s="24"/>
      <c r="L76" s="7">
        <f t="shared" si="2"/>
        <v>0</v>
      </c>
      <c r="M76" s="18"/>
      <c r="Q76">
        <f t="shared" si="3"/>
        <v>0</v>
      </c>
    </row>
    <row r="77" spans="1:17" ht="15" thickBot="1" x14ac:dyDescent="0.35">
      <c r="A77" s="37" t="s">
        <v>102</v>
      </c>
      <c r="B77" s="39" t="s">
        <v>92</v>
      </c>
      <c r="C77" s="18"/>
      <c r="D77" s="18"/>
      <c r="E77" s="18"/>
      <c r="F77" s="18"/>
      <c r="G77" s="18"/>
      <c r="H77" s="18"/>
      <c r="I77" s="18"/>
      <c r="J77" s="29" t="s">
        <v>95</v>
      </c>
      <c r="K77" s="24"/>
      <c r="L77" s="7">
        <f t="shared" si="2"/>
        <v>0</v>
      </c>
      <c r="M77" s="18"/>
      <c r="Q77">
        <f t="shared" si="3"/>
        <v>0</v>
      </c>
    </row>
    <row r="78" spans="1:17" ht="15" thickBot="1" x14ac:dyDescent="0.35">
      <c r="A78" s="37"/>
      <c r="B78" s="18"/>
      <c r="C78" s="18"/>
      <c r="D78" s="18"/>
      <c r="E78" s="18"/>
      <c r="F78" s="18"/>
      <c r="G78" s="18"/>
      <c r="H78" s="18"/>
      <c r="I78" s="18"/>
      <c r="J78" s="30"/>
      <c r="K78" s="4"/>
      <c r="L78" s="7"/>
      <c r="M78" s="18"/>
    </row>
    <row r="79" spans="1:17" ht="15" thickBot="1" x14ac:dyDescent="0.35">
      <c r="A79" s="37">
        <v>13</v>
      </c>
      <c r="B79" s="39" t="s">
        <v>105</v>
      </c>
      <c r="C79" s="18"/>
      <c r="D79" s="18"/>
      <c r="E79" s="18"/>
      <c r="F79" s="18"/>
      <c r="G79" s="18"/>
      <c r="H79" s="18"/>
      <c r="I79" s="18"/>
      <c r="J79" s="27" t="s">
        <v>95</v>
      </c>
      <c r="K79" s="24" t="s">
        <v>111</v>
      </c>
      <c r="L79" s="7">
        <f>IF(J79="Yes",Q79,0)</f>
        <v>0</v>
      </c>
      <c r="M79" s="18"/>
      <c r="Q79">
        <v>5</v>
      </c>
    </row>
    <row r="80" spans="1:17" ht="15" thickBot="1" x14ac:dyDescent="0.35">
      <c r="A80" s="37"/>
      <c r="B80" s="18"/>
      <c r="C80" s="18"/>
      <c r="D80" s="18"/>
      <c r="E80" s="18"/>
      <c r="F80" s="18"/>
      <c r="G80" s="18"/>
      <c r="H80" s="18"/>
      <c r="I80" s="18"/>
      <c r="J80" s="30"/>
      <c r="L80" s="7"/>
      <c r="M80" s="18"/>
    </row>
    <row r="81" spans="1:17" ht="15" thickBot="1" x14ac:dyDescent="0.35">
      <c r="A81" s="37">
        <v>14</v>
      </c>
      <c r="B81" s="39" t="s">
        <v>106</v>
      </c>
      <c r="C81" s="18"/>
      <c r="D81" s="18"/>
      <c r="E81" s="18"/>
      <c r="F81" s="18"/>
      <c r="G81" s="18"/>
      <c r="H81" s="18"/>
      <c r="I81" s="18"/>
      <c r="J81" s="27"/>
      <c r="K81" s="24"/>
      <c r="L81" s="7">
        <f t="shared" si="2"/>
        <v>0</v>
      </c>
      <c r="M81" s="18"/>
      <c r="Q81">
        <f t="shared" si="3"/>
        <v>0</v>
      </c>
    </row>
    <row r="82" spans="1:17" ht="15" thickBot="1" x14ac:dyDescent="0.35">
      <c r="A82" s="37"/>
      <c r="B82" s="18"/>
      <c r="C82" s="18"/>
      <c r="D82" s="18"/>
      <c r="E82" s="18"/>
      <c r="F82" s="18"/>
      <c r="G82" s="18"/>
      <c r="H82" s="18"/>
      <c r="I82" s="18"/>
      <c r="J82" s="30"/>
      <c r="L82" s="7"/>
      <c r="M82" s="18"/>
    </row>
    <row r="83" spans="1:17" ht="15" thickBot="1" x14ac:dyDescent="0.35">
      <c r="A83" s="37">
        <v>15</v>
      </c>
      <c r="B83" s="18" t="s">
        <v>32</v>
      </c>
      <c r="C83" s="18"/>
      <c r="D83" s="18"/>
      <c r="E83" s="18"/>
      <c r="F83" s="18"/>
      <c r="G83" s="18"/>
      <c r="H83" s="18"/>
      <c r="I83" s="18"/>
      <c r="J83" s="27"/>
      <c r="K83" s="24"/>
      <c r="L83" s="7">
        <f t="shared" si="2"/>
        <v>0</v>
      </c>
      <c r="M83" s="18"/>
      <c r="Q83">
        <f t="shared" si="3"/>
        <v>0</v>
      </c>
    </row>
    <row r="84" spans="1:17" x14ac:dyDescent="0.3">
      <c r="A84" s="7"/>
      <c r="B84" t="s">
        <v>29</v>
      </c>
    </row>
    <row r="85" spans="1:17" x14ac:dyDescent="0.3">
      <c r="B85" s="163" t="s">
        <v>35</v>
      </c>
      <c r="C85" s="163"/>
      <c r="D85" s="163"/>
      <c r="E85" s="163"/>
      <c r="F85" s="163"/>
      <c r="G85" s="163"/>
      <c r="H85" s="163"/>
      <c r="I85" s="163"/>
      <c r="J85" s="163"/>
    </row>
    <row r="86" spans="1:17" x14ac:dyDescent="0.3">
      <c r="B86" s="163"/>
      <c r="C86" s="163"/>
      <c r="D86" s="163"/>
      <c r="E86" s="163"/>
      <c r="F86" s="163"/>
      <c r="G86" s="163"/>
      <c r="H86" s="163"/>
      <c r="I86" s="163"/>
      <c r="J86" s="163"/>
    </row>
    <row r="87" spans="1:17" ht="21.6" thickBot="1" x14ac:dyDescent="0.45">
      <c r="A87" s="1"/>
      <c r="K87" s="16" t="s">
        <v>84</v>
      </c>
      <c r="L87" s="17">
        <f>SUM(L19:L85)</f>
        <v>6</v>
      </c>
    </row>
    <row r="88" spans="1:17" ht="25.8" x14ac:dyDescent="0.5">
      <c r="D88" s="125" t="s">
        <v>88</v>
      </c>
      <c r="E88" s="126"/>
      <c r="F88" s="126"/>
      <c r="G88" s="127"/>
    </row>
    <row r="89" spans="1:17" ht="21.6" thickBot="1" x14ac:dyDescent="0.35">
      <c r="A89" s="1"/>
      <c r="D89" s="161" t="s">
        <v>23</v>
      </c>
      <c r="E89" s="162"/>
      <c r="F89" s="123" t="s">
        <v>89</v>
      </c>
      <c r="G89" s="124"/>
    </row>
    <row r="90" spans="1:17" ht="18" x14ac:dyDescent="0.3">
      <c r="D90" s="128" t="s">
        <v>195</v>
      </c>
      <c r="E90" s="129"/>
      <c r="F90" s="120" t="s">
        <v>85</v>
      </c>
      <c r="G90" s="120"/>
    </row>
    <row r="91" spans="1:17" ht="18" x14ac:dyDescent="0.3">
      <c r="A91" s="1"/>
      <c r="D91" s="130" t="s">
        <v>157</v>
      </c>
      <c r="E91" s="131"/>
      <c r="F91" s="119" t="s">
        <v>86</v>
      </c>
      <c r="G91" s="119"/>
    </row>
    <row r="92" spans="1:17" ht="18" x14ac:dyDescent="0.3">
      <c r="D92" s="130" t="s">
        <v>196</v>
      </c>
      <c r="E92" s="131"/>
      <c r="F92" s="121" t="s">
        <v>87</v>
      </c>
      <c r="G92" s="122"/>
    </row>
    <row r="93" spans="1:17" ht="18.600000000000001" thickBot="1" x14ac:dyDescent="0.35">
      <c r="D93" s="146" t="s">
        <v>197</v>
      </c>
      <c r="E93" s="147"/>
      <c r="F93" s="115" t="s">
        <v>118</v>
      </c>
      <c r="G93" s="116"/>
    </row>
  </sheetData>
  <mergeCells count="35">
    <mergeCell ref="F34:G35"/>
    <mergeCell ref="H34:I34"/>
    <mergeCell ref="H35:I35"/>
    <mergeCell ref="A1:L1"/>
    <mergeCell ref="A2:L2"/>
    <mergeCell ref="C4:I4"/>
    <mergeCell ref="C5:E5"/>
    <mergeCell ref="A12:K16"/>
    <mergeCell ref="F36:G36"/>
    <mergeCell ref="H36:I36"/>
    <mergeCell ref="F37:G37"/>
    <mergeCell ref="H37:I37"/>
    <mergeCell ref="F38:G38"/>
    <mergeCell ref="H38:I38"/>
    <mergeCell ref="D89:E89"/>
    <mergeCell ref="F89:G89"/>
    <mergeCell ref="F39:G39"/>
    <mergeCell ref="H39:I39"/>
    <mergeCell ref="F40:G40"/>
    <mergeCell ref="H40:I40"/>
    <mergeCell ref="F41:G41"/>
    <mergeCell ref="H41:I41"/>
    <mergeCell ref="F42:G42"/>
    <mergeCell ref="H42:I42"/>
    <mergeCell ref="B51:J53"/>
    <mergeCell ref="B85:J86"/>
    <mergeCell ref="D88:G88"/>
    <mergeCell ref="D93:E93"/>
    <mergeCell ref="F93:G93"/>
    <mergeCell ref="D90:E90"/>
    <mergeCell ref="F90:G90"/>
    <mergeCell ref="D91:E91"/>
    <mergeCell ref="F91:G91"/>
    <mergeCell ref="D92:E92"/>
    <mergeCell ref="F92:G92"/>
  </mergeCells>
  <dataValidations count="4">
    <dataValidation type="list" allowBlank="1" showInputMessage="1" showErrorMessage="1" sqref="K19 K81 K27 K30:K31 K37:K42 K45:K47 K49 K55:K57 K60:K61 K64:K65 K68 K71:K77 K83 K25" xr:uid="{00000000-0002-0000-0200-000000000000}">
      <formula1>"Very Low,Low,Medium,High,Very High"</formula1>
    </dataValidation>
    <dataValidation type="list" allowBlank="1" showInputMessage="1" showErrorMessage="1" sqref="K48" xr:uid="{00000000-0002-0000-0200-000001000000}">
      <formula1>"Very Low,Low,Med,High,Very High"</formula1>
    </dataValidation>
    <dataValidation type="list" allowBlank="1" showInputMessage="1" showErrorMessage="1" sqref="G48:H48 G43:H43 H37:H42" xr:uid="{00000000-0002-0000-0200-000002000000}">
      <formula1>"Yes, No"</formula1>
    </dataValidation>
    <dataValidation type="list" allowBlank="1" showInputMessage="1" showErrorMessage="1" sqref="J68 J49 E48:F48 J45:J47 J27 J22:J25 J83 J30:J31 J19 J71:J77 J64:J65 J55:J57 J60:J61 J81 E43:F43 F37:F42 J79" xr:uid="{00000000-0002-0000-0200-000003000000}">
      <formula1>"Yes, No,  "</formula1>
    </dataValidation>
  </dataValidation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E102"/>
  <sheetViews>
    <sheetView workbookViewId="0">
      <selection activeCell="K5" sqref="K5:K6"/>
    </sheetView>
  </sheetViews>
  <sheetFormatPr defaultRowHeight="14.4" x14ac:dyDescent="0.3"/>
  <cols>
    <col min="1" max="1" width="4.6640625" customWidth="1"/>
    <col min="4" max="4" width="11.33203125" customWidth="1"/>
    <col min="7" max="7" width="8.6640625" customWidth="1"/>
    <col min="9" max="9" width="14.33203125" customWidth="1"/>
    <col min="10" max="10" width="9.88671875" customWidth="1"/>
    <col min="11" max="11" width="17.109375" style="2" bestFit="1" customWidth="1"/>
    <col min="12" max="12" width="8.77734375" style="2"/>
    <col min="27" max="31" width="8.88671875" hidden="1" customWidth="1"/>
    <col min="32" max="32" width="8.88671875"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214</v>
      </c>
      <c r="D4" s="135"/>
      <c r="E4" s="135"/>
      <c r="F4" s="135"/>
      <c r="G4" s="135"/>
      <c r="H4" s="135"/>
      <c r="I4" s="118"/>
      <c r="J4" s="8" t="s">
        <v>1</v>
      </c>
      <c r="K4" s="71">
        <v>44124</v>
      </c>
    </row>
    <row r="5" spans="1:12" ht="15" thickBot="1" x14ac:dyDescent="0.35">
      <c r="A5" s="8" t="s">
        <v>7</v>
      </c>
      <c r="B5" s="8"/>
      <c r="C5" s="136">
        <v>11583891</v>
      </c>
      <c r="D5" s="137"/>
      <c r="E5" s="138"/>
      <c r="J5" s="8" t="s">
        <v>5</v>
      </c>
      <c r="K5" s="12"/>
    </row>
    <row r="6" spans="1:12" ht="15" thickBot="1" x14ac:dyDescent="0.35">
      <c r="J6" s="8" t="s">
        <v>6</v>
      </c>
      <c r="K6" s="15"/>
    </row>
    <row r="7" spans="1:12" ht="15" thickBot="1" x14ac:dyDescent="0.35">
      <c r="A7" s="8" t="s">
        <v>2</v>
      </c>
      <c r="B7" s="13">
        <v>395</v>
      </c>
      <c r="C7" s="8" t="s">
        <v>3</v>
      </c>
      <c r="D7" s="12">
        <v>159.04</v>
      </c>
      <c r="E7" s="8" t="s">
        <v>4</v>
      </c>
      <c r="F7" s="13">
        <v>161.16</v>
      </c>
      <c r="G7" s="26" t="s">
        <v>78</v>
      </c>
      <c r="H7" s="75">
        <f>F7-D7</f>
        <v>2.1200000000000045</v>
      </c>
      <c r="I7" s="70" t="s">
        <v>108</v>
      </c>
    </row>
    <row r="8" spans="1:12" ht="15" thickBot="1" x14ac:dyDescent="0.35">
      <c r="A8" s="8" t="s">
        <v>2</v>
      </c>
      <c r="B8" s="12"/>
      <c r="C8" s="8" t="s">
        <v>3</v>
      </c>
      <c r="D8" s="12"/>
      <c r="E8" s="8" t="s">
        <v>4</v>
      </c>
      <c r="F8" s="12"/>
      <c r="G8" s="26" t="s">
        <v>78</v>
      </c>
      <c r="H8" s="75">
        <f t="shared" ref="H8:H9" si="0">F8-D8</f>
        <v>0</v>
      </c>
      <c r="I8" s="70" t="s">
        <v>108</v>
      </c>
    </row>
    <row r="9" spans="1:12" ht="15" thickBot="1" x14ac:dyDescent="0.35">
      <c r="A9" s="8" t="s">
        <v>2</v>
      </c>
      <c r="B9" s="15"/>
      <c r="C9" s="8" t="s">
        <v>3</v>
      </c>
      <c r="D9" s="15"/>
      <c r="E9" s="8" t="s">
        <v>4</v>
      </c>
      <c r="F9" s="15"/>
      <c r="G9" s="26" t="s">
        <v>78</v>
      </c>
      <c r="H9" s="75">
        <f t="shared" si="0"/>
        <v>0</v>
      </c>
      <c r="I9" s="70" t="s">
        <v>108</v>
      </c>
    </row>
    <row r="11" spans="1:12" ht="21.3" x14ac:dyDescent="0.45">
      <c r="A11" s="79" t="s">
        <v>8</v>
      </c>
    </row>
    <row r="12" spans="1:12" x14ac:dyDescent="0.3">
      <c r="A12" s="165" t="s">
        <v>215</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ht="32.25" customHeight="1" x14ac:dyDescent="0.3">
      <c r="A16" s="164"/>
      <c r="B16" s="164"/>
      <c r="C16" s="164"/>
      <c r="D16" s="164"/>
      <c r="E16" s="164"/>
      <c r="F16" s="164"/>
      <c r="G16" s="164"/>
      <c r="H16" s="164"/>
      <c r="I16" s="164"/>
      <c r="J16" s="164"/>
      <c r="K16" s="164"/>
    </row>
    <row r="17" spans="1:30" ht="23.1" x14ac:dyDescent="0.45">
      <c r="A17" s="80" t="s">
        <v>9</v>
      </c>
    </row>
    <row r="18" spans="1:30" ht="18.45" thickBot="1" x14ac:dyDescent="0.35">
      <c r="J18" s="11" t="s">
        <v>33</v>
      </c>
      <c r="K18" s="11" t="s">
        <v>160</v>
      </c>
      <c r="L18" s="11" t="s">
        <v>23</v>
      </c>
    </row>
    <row r="19" spans="1:30" ht="15" thickBot="1" x14ac:dyDescent="0.35">
      <c r="A19" s="10">
        <v>1</v>
      </c>
      <c r="B19" s="39" t="s">
        <v>105</v>
      </c>
      <c r="C19" s="72"/>
      <c r="D19" s="72"/>
      <c r="E19" s="72"/>
      <c r="F19" s="72"/>
      <c r="G19" s="72"/>
      <c r="H19" s="72"/>
      <c r="I19" s="72"/>
      <c r="J19" s="27" t="s">
        <v>95</v>
      </c>
      <c r="K19" s="24" t="s">
        <v>111</v>
      </c>
      <c r="L19" s="50">
        <f>IF(J19="Yes",AD19,0)</f>
        <v>0</v>
      </c>
      <c r="AD19">
        <v>5</v>
      </c>
    </row>
    <row r="20" spans="1:30" x14ac:dyDescent="0.3">
      <c r="J20" s="5"/>
      <c r="L20" s="7"/>
    </row>
    <row r="21" spans="1:30" ht="15" thickBot="1" x14ac:dyDescent="0.35">
      <c r="A21" s="7">
        <v>2</v>
      </c>
      <c r="B21" s="8" t="s">
        <v>69</v>
      </c>
      <c r="J21" s="5"/>
      <c r="K21" s="75"/>
      <c r="L21" s="7"/>
    </row>
    <row r="22" spans="1:30" ht="15" thickBot="1" x14ac:dyDescent="0.35">
      <c r="A22" s="7" t="s">
        <v>50</v>
      </c>
      <c r="B22" s="39" t="s">
        <v>70</v>
      </c>
      <c r="C22" s="18"/>
      <c r="D22" s="18"/>
      <c r="E22" s="18"/>
      <c r="F22" s="18"/>
      <c r="G22" s="18"/>
      <c r="H22" s="18"/>
      <c r="I22" s="18"/>
      <c r="J22" s="12" t="s">
        <v>94</v>
      </c>
      <c r="K22" s="24" t="s">
        <v>111</v>
      </c>
      <c r="L22" s="50">
        <f>IF(J22="Yes",AD22,0)</f>
        <v>2</v>
      </c>
      <c r="M22" s="18"/>
      <c r="N22" s="18"/>
      <c r="O22" s="18"/>
      <c r="P22" s="18"/>
      <c r="Q22" s="18"/>
      <c r="R22" s="18"/>
      <c r="S22" s="18"/>
      <c r="T22" s="18"/>
      <c r="U22" s="18"/>
      <c r="V22" s="18"/>
      <c r="W22" s="18"/>
      <c r="X22" s="18"/>
      <c r="Y22" s="18"/>
      <c r="Z22" s="18"/>
      <c r="AD22">
        <v>2</v>
      </c>
    </row>
    <row r="23" spans="1:30" ht="15" thickBot="1" x14ac:dyDescent="0.35">
      <c r="A23" s="7" t="s">
        <v>51</v>
      </c>
      <c r="B23" s="39" t="s">
        <v>120</v>
      </c>
      <c r="C23" s="18"/>
      <c r="D23" s="18"/>
      <c r="E23" s="18"/>
      <c r="F23" s="18"/>
      <c r="G23" s="18"/>
      <c r="H23" s="18"/>
      <c r="I23" s="18"/>
      <c r="J23" s="27" t="s">
        <v>95</v>
      </c>
      <c r="K23" s="24" t="s">
        <v>111</v>
      </c>
      <c r="L23" s="50">
        <f>IF(J23="Yes",AD23,0)</f>
        <v>0</v>
      </c>
      <c r="M23" s="18"/>
      <c r="N23" s="18"/>
      <c r="O23" s="18"/>
      <c r="P23" s="18"/>
      <c r="Q23" s="18"/>
      <c r="R23" s="18"/>
      <c r="S23" s="18"/>
      <c r="T23" s="18"/>
      <c r="U23" s="18"/>
      <c r="V23" s="18"/>
      <c r="W23" s="18"/>
      <c r="X23" s="18"/>
      <c r="Y23" s="18"/>
      <c r="Z23" s="18"/>
      <c r="AD23">
        <v>2</v>
      </c>
    </row>
    <row r="24" spans="1:30" ht="15" thickBot="1" x14ac:dyDescent="0.35">
      <c r="A24" s="7" t="s">
        <v>52</v>
      </c>
      <c r="B24" s="39" t="s">
        <v>119</v>
      </c>
      <c r="C24" s="18"/>
      <c r="D24" s="18"/>
      <c r="E24" s="18"/>
      <c r="F24" s="18"/>
      <c r="G24" s="18"/>
      <c r="H24" s="18"/>
      <c r="I24" s="18"/>
      <c r="J24" s="27" t="s">
        <v>95</v>
      </c>
      <c r="K24" s="24" t="s">
        <v>111</v>
      </c>
      <c r="L24" s="50">
        <f>IF(J24="Yes",AD24,0)</f>
        <v>0</v>
      </c>
      <c r="M24" s="18"/>
      <c r="N24" s="18"/>
      <c r="O24" s="18"/>
      <c r="P24" s="18"/>
      <c r="Q24" s="18"/>
      <c r="R24" s="18"/>
      <c r="S24" s="18"/>
      <c r="T24" s="18"/>
      <c r="U24" s="18"/>
      <c r="V24" s="18"/>
      <c r="W24" s="18"/>
      <c r="X24" s="18"/>
      <c r="Y24" s="18"/>
      <c r="Z24" s="18"/>
      <c r="AD24">
        <v>2</v>
      </c>
    </row>
    <row r="25" spans="1:30" ht="15" thickBot="1" x14ac:dyDescent="0.35">
      <c r="A25" s="7" t="s">
        <v>53</v>
      </c>
      <c r="B25" s="39" t="s">
        <v>121</v>
      </c>
      <c r="C25" s="18"/>
      <c r="D25" s="18"/>
      <c r="E25" s="18"/>
      <c r="F25" s="18"/>
      <c r="G25" s="18"/>
      <c r="H25" s="18"/>
      <c r="I25" s="18"/>
      <c r="J25" s="27" t="s">
        <v>94</v>
      </c>
      <c r="K25" s="24" t="s">
        <v>85</v>
      </c>
      <c r="L25" s="53">
        <f>IF(J25="Yes",AD25,0)</f>
        <v>2</v>
      </c>
      <c r="M25" s="18"/>
      <c r="N25" s="18"/>
      <c r="O25" s="18"/>
      <c r="P25" s="18"/>
      <c r="Q25" s="18"/>
      <c r="R25" s="18"/>
      <c r="S25" s="18"/>
      <c r="T25" s="18"/>
      <c r="U25" s="18"/>
      <c r="V25" s="18"/>
      <c r="W25" s="18"/>
      <c r="X25" s="18"/>
      <c r="Y25" s="18"/>
      <c r="Z25" s="18"/>
      <c r="AD25">
        <f>IF(K25="Very Low",1,IF(K25="Low",2,IF(K25="Medium",3,IF(K25="High",4,IF(K25="Very High",5,0)))))</f>
        <v>2</v>
      </c>
    </row>
    <row r="26" spans="1:30" ht="15" thickBot="1" x14ac:dyDescent="0.35">
      <c r="A26" s="7"/>
      <c r="J26" s="28"/>
      <c r="K26" s="75"/>
      <c r="L26" s="7"/>
      <c r="M26" s="18"/>
      <c r="N26" s="18"/>
      <c r="O26" s="18"/>
      <c r="P26" s="18"/>
      <c r="Q26" s="18"/>
      <c r="R26" s="18"/>
      <c r="S26" s="18"/>
      <c r="T26" s="18"/>
      <c r="U26" s="18"/>
      <c r="V26" s="18"/>
      <c r="W26" s="18"/>
      <c r="X26" s="18"/>
      <c r="Y26" s="18"/>
      <c r="Z26" s="18"/>
    </row>
    <row r="27" spans="1:30" ht="15" thickBot="1" x14ac:dyDescent="0.35">
      <c r="A27" s="7">
        <v>3</v>
      </c>
      <c r="B27" s="38" t="s">
        <v>11</v>
      </c>
      <c r="C27" s="18"/>
      <c r="D27" s="18"/>
      <c r="E27" s="18"/>
      <c r="F27" s="18"/>
      <c r="G27" s="18"/>
      <c r="J27" s="27" t="s">
        <v>94</v>
      </c>
      <c r="K27" s="24" t="s">
        <v>86</v>
      </c>
      <c r="L27" s="50">
        <f>IF(J27="Yes",AD27,0)</f>
        <v>3</v>
      </c>
      <c r="M27" s="18"/>
      <c r="N27" s="18"/>
      <c r="O27" s="18"/>
      <c r="P27" s="18"/>
      <c r="Q27" s="18"/>
      <c r="R27" s="18"/>
      <c r="S27" s="18"/>
      <c r="T27" s="18"/>
      <c r="U27" s="18"/>
      <c r="V27" s="18"/>
      <c r="W27" s="18"/>
      <c r="X27" s="18"/>
      <c r="Y27" s="18"/>
      <c r="Z27" s="18"/>
      <c r="AD27">
        <f>IF(K27="Very Low",1,IF(K27="Low",2,IF(K27="Medium",3,IF(K27="High",4,IF(K27="Very High",5,0)))))</f>
        <v>3</v>
      </c>
    </row>
    <row r="28" spans="1:30" x14ac:dyDescent="0.3">
      <c r="A28" s="7"/>
      <c r="J28" s="30"/>
      <c r="L28" s="7"/>
      <c r="M28" s="18"/>
      <c r="N28" s="18"/>
      <c r="O28" s="18"/>
      <c r="P28" s="18"/>
      <c r="Q28" s="18"/>
      <c r="R28" s="18"/>
      <c r="S28" s="18"/>
      <c r="T28" s="18"/>
      <c r="U28" s="18"/>
      <c r="V28" s="18"/>
      <c r="W28" s="18"/>
      <c r="X28" s="18"/>
      <c r="Y28" s="18"/>
      <c r="Z28" s="18"/>
    </row>
    <row r="29" spans="1:30" ht="15" thickBot="1" x14ac:dyDescent="0.35">
      <c r="A29" s="7">
        <v>4</v>
      </c>
      <c r="B29" s="8" t="s">
        <v>49</v>
      </c>
      <c r="J29" s="30"/>
      <c r="L29" s="7"/>
      <c r="M29" s="18"/>
      <c r="N29" s="18"/>
      <c r="O29" s="18"/>
      <c r="P29" s="18"/>
      <c r="Q29" s="18"/>
      <c r="R29" s="18"/>
      <c r="S29" s="18"/>
      <c r="T29" s="18"/>
      <c r="U29" s="18"/>
      <c r="V29" s="18"/>
      <c r="W29" s="18"/>
      <c r="X29" s="18"/>
      <c r="Y29" s="18"/>
      <c r="Z29" s="18"/>
    </row>
    <row r="30" spans="1:30" ht="15" thickBot="1" x14ac:dyDescent="0.35">
      <c r="A30" s="7" t="s">
        <v>45</v>
      </c>
      <c r="B30" s="9" t="s">
        <v>47</v>
      </c>
      <c r="J30" s="27" t="s">
        <v>95</v>
      </c>
      <c r="K30" s="24"/>
      <c r="L30" s="50">
        <f>IF(J30="Yes",AD30,0)</f>
        <v>0</v>
      </c>
      <c r="M30" s="18"/>
      <c r="N30" s="18"/>
      <c r="O30" s="18"/>
      <c r="P30" s="18"/>
      <c r="Q30" s="18"/>
      <c r="R30" s="18"/>
      <c r="S30" s="18"/>
      <c r="T30" s="18"/>
      <c r="U30" s="18"/>
      <c r="V30" s="18"/>
      <c r="W30" s="18"/>
      <c r="X30" s="18"/>
      <c r="Y30" s="18"/>
      <c r="Z30" s="18"/>
      <c r="AD30">
        <f>IF(K30="Very Low",1,IF(K30="Low",2,IF(K30="Medium",3,IF(K30="High",4,IF(K30="Very High",5,0)))))</f>
        <v>0</v>
      </c>
    </row>
    <row r="31" spans="1:30" ht="15" thickBot="1" x14ac:dyDescent="0.35">
      <c r="A31" s="7" t="s">
        <v>46</v>
      </c>
      <c r="B31" s="9" t="s">
        <v>48</v>
      </c>
      <c r="J31" s="27" t="s">
        <v>94</v>
      </c>
      <c r="K31" s="24" t="s">
        <v>85</v>
      </c>
      <c r="L31" s="53">
        <f>IF(J31="Yes",AD31*2,0)</f>
        <v>4</v>
      </c>
      <c r="M31" s="18"/>
      <c r="N31" s="18"/>
      <c r="O31" s="18"/>
      <c r="P31" s="18"/>
      <c r="Q31" s="18"/>
      <c r="R31" s="18"/>
      <c r="S31" s="18"/>
      <c r="T31" s="18"/>
      <c r="U31" s="18"/>
      <c r="V31" s="18"/>
      <c r="W31" s="18"/>
      <c r="X31" s="18"/>
      <c r="Y31" s="18"/>
      <c r="Z31" s="18"/>
      <c r="AD31">
        <f>IF(K31="Very Low",1,IF(K31="Low",2,IF(K31="Medium",3,IF(K31="High",4,IF(K31="Very High",5,0)))))</f>
        <v>2</v>
      </c>
    </row>
    <row r="32" spans="1:30" x14ac:dyDescent="0.3">
      <c r="A32" s="7"/>
      <c r="J32" s="3"/>
      <c r="L32" s="7"/>
      <c r="M32" s="18"/>
      <c r="N32" s="18"/>
      <c r="O32" s="18"/>
      <c r="P32" s="18"/>
      <c r="Q32" s="18"/>
      <c r="R32" s="18"/>
      <c r="S32" s="18"/>
      <c r="T32" s="18"/>
      <c r="U32" s="18"/>
      <c r="V32" s="18"/>
      <c r="W32" s="18"/>
      <c r="X32" s="18"/>
      <c r="Y32" s="18"/>
      <c r="Z32" s="18"/>
    </row>
    <row r="33" spans="1:30" ht="15" thickBot="1" x14ac:dyDescent="0.35">
      <c r="A33" s="7">
        <v>5</v>
      </c>
      <c r="B33" s="8" t="s">
        <v>158</v>
      </c>
      <c r="J33" s="3"/>
      <c r="L33" s="7"/>
      <c r="M33" s="18"/>
      <c r="N33" s="18"/>
      <c r="O33" s="18"/>
      <c r="P33" s="18"/>
      <c r="Q33" s="18"/>
      <c r="R33" s="18"/>
      <c r="S33" s="18"/>
      <c r="T33" s="18"/>
      <c r="U33" s="18"/>
      <c r="V33" s="18"/>
      <c r="W33" s="18"/>
      <c r="X33" s="18"/>
      <c r="Y33" s="18"/>
      <c r="Z33" s="18"/>
    </row>
    <row r="34" spans="1:30" x14ac:dyDescent="0.3">
      <c r="A34" s="7"/>
      <c r="F34" s="139" t="s">
        <v>26</v>
      </c>
      <c r="G34" s="140"/>
      <c r="H34" s="139" t="s">
        <v>20</v>
      </c>
      <c r="I34" s="140"/>
      <c r="J34" s="77" t="s">
        <v>28</v>
      </c>
      <c r="L34" s="7"/>
      <c r="M34" s="18"/>
      <c r="N34" s="18"/>
      <c r="O34" s="18"/>
      <c r="P34" s="18"/>
      <c r="Q34" s="18"/>
      <c r="R34" s="18"/>
      <c r="S34" s="18"/>
      <c r="T34" s="18"/>
      <c r="U34" s="18"/>
      <c r="V34" s="18"/>
      <c r="W34" s="18"/>
      <c r="X34" s="18"/>
      <c r="Y34" s="18"/>
      <c r="Z34" s="18"/>
    </row>
    <row r="35" spans="1:30" x14ac:dyDescent="0.3">
      <c r="A35" s="7"/>
      <c r="F35" s="141"/>
      <c r="G35" s="142"/>
      <c r="H35" s="141" t="s">
        <v>21</v>
      </c>
      <c r="I35" s="142"/>
      <c r="J35" s="23" t="s">
        <v>27</v>
      </c>
      <c r="L35" s="7"/>
      <c r="M35" s="18"/>
      <c r="N35" s="18"/>
      <c r="O35" s="18"/>
      <c r="P35" s="18"/>
      <c r="Q35" s="18"/>
      <c r="R35" s="18"/>
      <c r="S35" s="18"/>
      <c r="T35" s="18"/>
      <c r="U35" s="18"/>
      <c r="V35" s="18"/>
      <c r="W35" s="18"/>
      <c r="X35" s="18"/>
      <c r="Y35" s="18"/>
      <c r="Z35" s="18"/>
    </row>
    <row r="36" spans="1:30" ht="15" thickBot="1" x14ac:dyDescent="0.35">
      <c r="A36" s="7"/>
      <c r="F36" s="143" t="s">
        <v>34</v>
      </c>
      <c r="G36" s="144"/>
      <c r="H36" s="143" t="s">
        <v>34</v>
      </c>
      <c r="I36" s="145"/>
      <c r="J36" s="78" t="s">
        <v>74</v>
      </c>
      <c r="L36" s="7"/>
      <c r="M36" s="18"/>
      <c r="N36" s="18"/>
      <c r="O36" s="18"/>
      <c r="P36" s="18"/>
      <c r="Q36" s="18"/>
      <c r="R36" s="18"/>
      <c r="S36" s="18"/>
      <c r="T36" s="18"/>
      <c r="U36" s="18"/>
      <c r="V36" s="18"/>
      <c r="W36" s="18"/>
      <c r="X36" s="18"/>
      <c r="Y36" s="18"/>
      <c r="Z36" s="18"/>
    </row>
    <row r="37" spans="1:30" ht="15" thickBot="1" x14ac:dyDescent="0.35">
      <c r="A37" s="7" t="s">
        <v>12</v>
      </c>
      <c r="B37" s="9" t="s">
        <v>14</v>
      </c>
      <c r="F37" s="117" t="s">
        <v>95</v>
      </c>
      <c r="G37" s="118"/>
      <c r="H37" s="117"/>
      <c r="I37" s="118"/>
      <c r="J37" s="13"/>
      <c r="K37" s="24"/>
      <c r="L37" s="51">
        <f>AB37+AC37</f>
        <v>0</v>
      </c>
      <c r="M37" s="18"/>
      <c r="N37" s="18"/>
      <c r="O37" s="18"/>
      <c r="P37" s="18"/>
      <c r="Q37" s="18"/>
      <c r="R37" s="18"/>
      <c r="S37" s="18"/>
      <c r="T37" s="18"/>
      <c r="U37" s="18"/>
      <c r="V37" s="18"/>
      <c r="W37" s="18"/>
      <c r="X37" s="18"/>
      <c r="Y37" s="18"/>
      <c r="Z37" s="18"/>
      <c r="AB37" s="7">
        <f>IF(F37="Yes",AD37*J37,0)</f>
        <v>0</v>
      </c>
      <c r="AC37" s="7">
        <f>IF(H37="No",AD37*J37,0)</f>
        <v>0</v>
      </c>
      <c r="AD37">
        <f t="shared" ref="AD37:AD43" si="1">IF(K37="Very Low",1,IF(K37="Low",2,IF(K37="Medium",3,IF(K37="High",4,IF(K37="Very High",5,0)))))</f>
        <v>0</v>
      </c>
    </row>
    <row r="38" spans="1:30" ht="15" thickBot="1" x14ac:dyDescent="0.35">
      <c r="A38" s="7" t="s">
        <v>13</v>
      </c>
      <c r="B38" s="9" t="s">
        <v>15</v>
      </c>
      <c r="F38" s="117" t="s">
        <v>94</v>
      </c>
      <c r="G38" s="118"/>
      <c r="H38" s="117" t="s">
        <v>95</v>
      </c>
      <c r="I38" s="118"/>
      <c r="J38" s="12">
        <v>1</v>
      </c>
      <c r="K38" s="24" t="s">
        <v>86</v>
      </c>
      <c r="L38" s="50">
        <f t="shared" ref="L38:L41" si="2">AB38+AC38</f>
        <v>6</v>
      </c>
      <c r="M38" s="18"/>
      <c r="N38" s="18"/>
      <c r="O38" s="18"/>
      <c r="P38" s="18"/>
      <c r="Q38" s="18"/>
      <c r="R38" s="18"/>
      <c r="S38" s="18"/>
      <c r="T38" s="18"/>
      <c r="U38" s="18"/>
      <c r="V38" s="18"/>
      <c r="W38" s="18"/>
      <c r="X38" s="18"/>
      <c r="Y38" s="18"/>
      <c r="Z38" s="18"/>
      <c r="AB38" s="7">
        <f>IF(F38="Yes",AD38*J38,0)</f>
        <v>3</v>
      </c>
      <c r="AC38" s="7">
        <f>IF(H38="No",AD38*J38,0)</f>
        <v>3</v>
      </c>
      <c r="AD38">
        <f t="shared" si="1"/>
        <v>3</v>
      </c>
    </row>
    <row r="39" spans="1:30" ht="15" thickBot="1" x14ac:dyDescent="0.35">
      <c r="A39" s="7" t="s">
        <v>17</v>
      </c>
      <c r="B39" s="9" t="s">
        <v>25</v>
      </c>
      <c r="F39" s="117" t="s">
        <v>94</v>
      </c>
      <c r="G39" s="118"/>
      <c r="H39" s="117" t="s">
        <v>94</v>
      </c>
      <c r="I39" s="118"/>
      <c r="J39" s="14">
        <v>2</v>
      </c>
      <c r="K39" s="24" t="s">
        <v>85</v>
      </c>
      <c r="L39" s="52">
        <f t="shared" si="2"/>
        <v>4</v>
      </c>
      <c r="M39" s="18"/>
      <c r="N39" s="18"/>
      <c r="O39" s="18"/>
      <c r="P39" s="18"/>
      <c r="Q39" s="18"/>
      <c r="R39" s="18"/>
      <c r="S39" s="18"/>
      <c r="T39" s="18"/>
      <c r="U39" s="18"/>
      <c r="V39" s="18"/>
      <c r="W39" s="18"/>
      <c r="X39" s="18"/>
      <c r="Y39" s="18"/>
      <c r="Z39" s="18"/>
      <c r="AB39" s="7">
        <f>IF(F39="Yes",AD39*J39,0)</f>
        <v>4</v>
      </c>
      <c r="AC39" s="7">
        <f>IF(H39="No",AD39*J39,0)</f>
        <v>0</v>
      </c>
      <c r="AD39">
        <f t="shared" si="1"/>
        <v>2</v>
      </c>
    </row>
    <row r="40" spans="1:30" ht="15" thickBot="1" x14ac:dyDescent="0.35">
      <c r="A40" s="7" t="s">
        <v>18</v>
      </c>
      <c r="B40" s="9" t="s">
        <v>16</v>
      </c>
      <c r="F40" s="117" t="s">
        <v>95</v>
      </c>
      <c r="G40" s="118"/>
      <c r="H40" s="117"/>
      <c r="I40" s="118"/>
      <c r="J40" s="12"/>
      <c r="K40" s="24"/>
      <c r="L40" s="50">
        <f t="shared" si="2"/>
        <v>0</v>
      </c>
      <c r="M40" s="18"/>
      <c r="N40" s="18"/>
      <c r="O40" s="18"/>
      <c r="P40" s="18"/>
      <c r="Q40" s="18"/>
      <c r="R40" s="18"/>
      <c r="S40" s="18"/>
      <c r="T40" s="18"/>
      <c r="U40" s="18"/>
      <c r="V40" s="18"/>
      <c r="W40" s="18"/>
      <c r="X40" s="18"/>
      <c r="Y40" s="18"/>
      <c r="Z40" s="18"/>
      <c r="AB40" s="7">
        <f>IF(F40="Yes",AD40*J40,0)</f>
        <v>0</v>
      </c>
      <c r="AC40" s="7">
        <f>IF(H40="No",AD40*J40,0)</f>
        <v>0</v>
      </c>
      <c r="AD40">
        <f t="shared" si="1"/>
        <v>0</v>
      </c>
    </row>
    <row r="41" spans="1:30" ht="15" thickBot="1" x14ac:dyDescent="0.35">
      <c r="A41" s="7" t="s">
        <v>19</v>
      </c>
      <c r="B41" s="9" t="s">
        <v>115</v>
      </c>
      <c r="F41" s="117" t="s">
        <v>95</v>
      </c>
      <c r="G41" s="118"/>
      <c r="H41" s="117"/>
      <c r="I41" s="118"/>
      <c r="J41" s="12"/>
      <c r="K41" s="24"/>
      <c r="L41" s="52">
        <f t="shared" si="2"/>
        <v>0</v>
      </c>
      <c r="M41" s="18"/>
      <c r="N41" s="18"/>
      <c r="O41" s="18"/>
      <c r="P41" s="18"/>
      <c r="Q41" s="18"/>
      <c r="R41" s="18"/>
      <c r="S41" s="18"/>
      <c r="T41" s="18"/>
      <c r="U41" s="18"/>
      <c r="V41" s="18"/>
      <c r="W41" s="18"/>
      <c r="X41" s="18"/>
      <c r="Y41" s="18"/>
      <c r="Z41" s="18"/>
      <c r="AB41" s="7">
        <f>IF(F41="Yes",AD41*J41,0)</f>
        <v>0</v>
      </c>
      <c r="AC41" s="7">
        <f>IF(H41="No",AD41*J41,0)</f>
        <v>0</v>
      </c>
      <c r="AD41">
        <f t="shared" si="1"/>
        <v>0</v>
      </c>
    </row>
    <row r="42" spans="1:30" ht="15" thickBot="1" x14ac:dyDescent="0.35">
      <c r="A42" s="7" t="s">
        <v>43</v>
      </c>
      <c r="B42" s="9" t="s">
        <v>39</v>
      </c>
      <c r="F42" s="117" t="s">
        <v>95</v>
      </c>
      <c r="G42" s="118"/>
      <c r="H42" s="117"/>
      <c r="I42" s="118"/>
      <c r="J42" s="15"/>
      <c r="K42" s="24"/>
      <c r="L42" s="50">
        <f>AB42+AC42</f>
        <v>0</v>
      </c>
      <c r="M42" s="18"/>
      <c r="N42" s="18"/>
      <c r="O42" s="18"/>
      <c r="P42" s="18"/>
      <c r="Q42" s="18"/>
      <c r="R42" s="18"/>
      <c r="S42" s="18"/>
      <c r="T42" s="18"/>
      <c r="U42" s="18"/>
      <c r="V42" s="18"/>
      <c r="W42" s="18"/>
      <c r="X42" s="18"/>
      <c r="Y42" s="18"/>
      <c r="Z42" s="18"/>
      <c r="AB42" s="7">
        <f>IF(F42="Yes",AD42*J42*3,0)</f>
        <v>0</v>
      </c>
      <c r="AC42" s="7">
        <f>IF(H42="No",AD42*J42*3,0)</f>
        <v>0</v>
      </c>
      <c r="AD42">
        <f t="shared" si="1"/>
        <v>0</v>
      </c>
    </row>
    <row r="43" spans="1:30" ht="15" thickBot="1" x14ac:dyDescent="0.35">
      <c r="A43" s="7" t="s">
        <v>163</v>
      </c>
      <c r="B43" s="9" t="s">
        <v>164</v>
      </c>
      <c r="F43" s="117" t="s">
        <v>95</v>
      </c>
      <c r="G43" s="118"/>
      <c r="H43" s="117"/>
      <c r="I43" s="118"/>
      <c r="J43" s="12"/>
      <c r="K43" s="24"/>
      <c r="L43" s="50">
        <f t="shared" ref="L43" si="3">AB43+AC43</f>
        <v>0</v>
      </c>
      <c r="M43" s="18"/>
      <c r="N43" s="18"/>
      <c r="O43" s="18"/>
      <c r="P43" s="18"/>
      <c r="Q43" s="18"/>
      <c r="R43" s="18"/>
      <c r="S43" s="18"/>
      <c r="T43" s="18"/>
      <c r="U43" s="18"/>
      <c r="V43" s="18"/>
      <c r="W43" s="18"/>
      <c r="X43" s="18"/>
      <c r="Y43" s="18"/>
      <c r="Z43" s="18"/>
      <c r="AB43" s="7">
        <f>IF(F43="Yes",AD43*J43,0)</f>
        <v>0</v>
      </c>
      <c r="AC43" s="7">
        <f>IF(H43="No",AD43*J43,0)</f>
        <v>0</v>
      </c>
      <c r="AD43">
        <f t="shared" si="1"/>
        <v>0</v>
      </c>
    </row>
    <row r="44" spans="1:30" x14ac:dyDescent="0.3">
      <c r="A44" s="7"/>
      <c r="B44" t="s">
        <v>165</v>
      </c>
      <c r="E44" s="4"/>
      <c r="F44" s="4"/>
      <c r="G44" s="6"/>
      <c r="H44" s="6"/>
      <c r="J44" s="3"/>
      <c r="L44" s="7"/>
      <c r="M44" s="18"/>
      <c r="N44" s="18"/>
      <c r="O44" s="18"/>
      <c r="P44" s="18"/>
      <c r="Q44" s="18"/>
      <c r="R44" s="18"/>
      <c r="S44" s="18"/>
      <c r="T44" s="18"/>
      <c r="U44" s="18"/>
      <c r="V44" s="18"/>
      <c r="W44" s="18"/>
      <c r="X44" s="18"/>
      <c r="Y44" s="18"/>
      <c r="Z44" s="18"/>
      <c r="AC44" s="7"/>
    </row>
    <row r="45" spans="1:30" x14ac:dyDescent="0.3">
      <c r="A45" s="7"/>
      <c r="E45" s="4"/>
      <c r="F45" s="4"/>
      <c r="G45" s="6"/>
      <c r="H45" s="6"/>
      <c r="J45" s="3"/>
      <c r="L45" s="7"/>
      <c r="M45" s="18"/>
      <c r="N45" s="18"/>
      <c r="O45" s="18"/>
      <c r="P45" s="18"/>
      <c r="Q45" s="18"/>
      <c r="R45" s="18"/>
      <c r="S45" s="18"/>
      <c r="T45" s="18"/>
      <c r="U45" s="18"/>
      <c r="V45" s="18"/>
      <c r="W45" s="18"/>
      <c r="X45" s="18"/>
      <c r="Y45" s="18"/>
      <c r="Z45" s="18"/>
      <c r="AC45" s="7"/>
    </row>
    <row r="46" spans="1:30" ht="15" thickBot="1" x14ac:dyDescent="0.35">
      <c r="A46" s="7">
        <v>6</v>
      </c>
      <c r="B46" s="8" t="s">
        <v>113</v>
      </c>
      <c r="J46" s="3"/>
      <c r="L46" s="7"/>
      <c r="M46" s="18"/>
      <c r="N46" s="18"/>
      <c r="O46" s="18"/>
      <c r="P46" s="18"/>
      <c r="Q46" s="18"/>
      <c r="R46" s="18"/>
      <c r="S46" s="18"/>
      <c r="T46" s="18"/>
      <c r="U46" s="18"/>
      <c r="V46" s="18"/>
      <c r="W46" s="18"/>
      <c r="X46" s="18"/>
      <c r="Y46" s="18"/>
      <c r="Z46" s="18"/>
    </row>
    <row r="47" spans="1:30" ht="15" thickBot="1" x14ac:dyDescent="0.35">
      <c r="A47" s="7" t="s">
        <v>40</v>
      </c>
      <c r="B47" s="9" t="s">
        <v>24</v>
      </c>
      <c r="J47" s="27" t="s">
        <v>95</v>
      </c>
      <c r="K47" s="24"/>
      <c r="L47" s="51">
        <f>IF(J47="Yes",AD47,0)</f>
        <v>0</v>
      </c>
      <c r="M47" s="18"/>
      <c r="N47" s="18"/>
      <c r="O47" s="18"/>
      <c r="P47" s="18"/>
      <c r="Q47" s="18"/>
      <c r="R47" s="18"/>
      <c r="S47" s="18"/>
      <c r="T47" s="18"/>
      <c r="U47" s="18"/>
      <c r="V47" s="18"/>
      <c r="W47" s="18"/>
      <c r="X47" s="18"/>
      <c r="Y47" s="18"/>
      <c r="Z47" s="18"/>
      <c r="AD47">
        <f>IF(K47="Very Low",1,IF(K47="Low",2,IF(K47="Medium",3,IF(K47="High",4,IF(K47="Very High",5,0)))))</f>
        <v>0</v>
      </c>
    </row>
    <row r="48" spans="1:30" ht="15" thickBot="1" x14ac:dyDescent="0.35">
      <c r="A48" s="7" t="s">
        <v>41</v>
      </c>
      <c r="B48" s="9" t="s">
        <v>42</v>
      </c>
      <c r="J48" s="27"/>
      <c r="K48" s="24"/>
      <c r="L48" s="50">
        <f>IF(J48="Yes",AD48,0)</f>
        <v>0</v>
      </c>
      <c r="M48" s="18"/>
      <c r="N48" s="18"/>
      <c r="O48" s="18"/>
      <c r="P48" s="18"/>
      <c r="Q48" s="18"/>
      <c r="R48" s="18"/>
      <c r="S48" s="18"/>
      <c r="T48" s="18"/>
      <c r="U48" s="18"/>
      <c r="V48" s="18"/>
      <c r="W48" s="18"/>
      <c r="X48" s="18"/>
      <c r="Y48" s="18"/>
      <c r="Z48" s="18"/>
      <c r="AD48">
        <f>IF(K48="Very Low",1,IF(K48="Low",2,IF(K48="Medium",3,IF(K48="High",4,IF(K48="Very High",5,0)))))</f>
        <v>0</v>
      </c>
    </row>
    <row r="49" spans="1:30" ht="15" thickBot="1" x14ac:dyDescent="0.35">
      <c r="A49" s="7" t="s">
        <v>62</v>
      </c>
      <c r="B49" s="39" t="s">
        <v>151</v>
      </c>
      <c r="C49" s="18"/>
      <c r="D49" s="18"/>
      <c r="E49" s="18"/>
      <c r="F49" s="18"/>
      <c r="G49" s="18"/>
      <c r="H49" s="18"/>
      <c r="I49" s="18"/>
      <c r="J49" s="29" t="s">
        <v>95</v>
      </c>
      <c r="K49" s="24"/>
      <c r="L49" s="50">
        <f>IF(J49="Yes",AD49,0)</f>
        <v>0</v>
      </c>
      <c r="M49" s="18"/>
      <c r="N49" s="18"/>
      <c r="O49" s="18"/>
      <c r="P49" s="18"/>
      <c r="Q49" s="18"/>
      <c r="R49" s="18"/>
      <c r="S49" s="18"/>
      <c r="T49" s="18"/>
      <c r="U49" s="18"/>
      <c r="V49" s="18"/>
      <c r="W49" s="18"/>
      <c r="X49" s="18"/>
      <c r="Y49" s="18"/>
      <c r="Z49" s="18"/>
      <c r="AD49">
        <f>IF(K49="Very Low",1,IF(K49="Low",2,IF(K49="Medium",3,IF(K49="High",4,IF(K49="Very High",5,0)))))</f>
        <v>0</v>
      </c>
    </row>
    <row r="50" spans="1:30" ht="15" thickBot="1" x14ac:dyDescent="0.35">
      <c r="A50" s="7" t="s">
        <v>150</v>
      </c>
      <c r="B50" s="39" t="s">
        <v>155</v>
      </c>
      <c r="C50" s="18"/>
      <c r="D50" s="18"/>
      <c r="E50" s="18"/>
      <c r="F50" s="18"/>
      <c r="G50" s="18"/>
      <c r="H50" s="18"/>
      <c r="I50" s="18"/>
      <c r="J50" s="29" t="s">
        <v>95</v>
      </c>
      <c r="K50" s="24"/>
      <c r="L50" s="50">
        <f>IF(J50="Yes",AD50,0)</f>
        <v>0</v>
      </c>
      <c r="M50" s="18"/>
      <c r="N50" s="18"/>
      <c r="O50" s="18"/>
      <c r="P50" s="18"/>
      <c r="Q50" s="18"/>
      <c r="R50" s="18"/>
      <c r="S50" s="18"/>
      <c r="T50" s="18"/>
      <c r="U50" s="18"/>
      <c r="V50" s="18"/>
      <c r="W50" s="18"/>
      <c r="X50" s="18"/>
      <c r="Y50" s="18"/>
      <c r="Z50" s="18"/>
      <c r="AD50">
        <f>IF(K50="Very Low",1,IF(K50="Low",2,IF(K50="Medium",3,IF(K50="High",4,IF(K50="Very High",5,0)))))</f>
        <v>0</v>
      </c>
    </row>
    <row r="51" spans="1:30" ht="15" thickBot="1" x14ac:dyDescent="0.35">
      <c r="A51" s="7" t="s">
        <v>154</v>
      </c>
      <c r="B51" s="40" t="s">
        <v>116</v>
      </c>
      <c r="C51" s="41"/>
      <c r="D51" s="41"/>
      <c r="E51" s="41"/>
      <c r="F51" s="41"/>
      <c r="G51" s="41"/>
      <c r="H51" s="41"/>
      <c r="I51" s="18"/>
      <c r="J51" s="29" t="s">
        <v>95</v>
      </c>
      <c r="K51" s="24"/>
      <c r="L51" s="53">
        <f>IF(J51="Yes",AD51,0)</f>
        <v>0</v>
      </c>
      <c r="M51" s="18"/>
      <c r="N51" s="18"/>
      <c r="O51" s="18"/>
      <c r="P51" s="18"/>
      <c r="Q51" s="18"/>
      <c r="R51" s="18"/>
      <c r="S51" s="18"/>
      <c r="T51" s="18"/>
      <c r="U51" s="18"/>
      <c r="V51" s="18"/>
      <c r="W51" s="18"/>
      <c r="X51" s="18"/>
      <c r="Y51" s="18"/>
      <c r="Z51" s="18"/>
      <c r="AD51">
        <f>IF(K51="Very Low",1,IF(K51="Low",2,IF(K51="Medium",3,IF(K51="High",4,IF(K51="Very High",5,0)))))</f>
        <v>0</v>
      </c>
    </row>
    <row r="52" spans="1:30" x14ac:dyDescent="0.3">
      <c r="A52" s="7"/>
      <c r="B52" s="40" t="s">
        <v>149</v>
      </c>
      <c r="C52" s="41"/>
      <c r="D52" s="41"/>
      <c r="E52" s="41"/>
      <c r="F52" s="41"/>
      <c r="G52" s="41"/>
      <c r="H52" s="41"/>
      <c r="I52" s="18"/>
      <c r="J52" s="32"/>
      <c r="K52" s="6"/>
      <c r="L52" s="7"/>
      <c r="M52" s="18"/>
      <c r="N52" s="18"/>
      <c r="O52" s="18"/>
      <c r="P52" s="18"/>
      <c r="Q52" s="18"/>
      <c r="R52" s="18"/>
      <c r="S52" s="18"/>
      <c r="T52" s="18"/>
      <c r="U52" s="18"/>
      <c r="V52" s="18"/>
      <c r="W52" s="18"/>
      <c r="X52" s="18"/>
      <c r="Y52" s="18"/>
      <c r="Z52" s="18"/>
    </row>
    <row r="53" spans="1:30" ht="15" thickBot="1" x14ac:dyDescent="0.35">
      <c r="A53" s="7"/>
      <c r="E53" s="4"/>
      <c r="F53" s="4"/>
      <c r="G53" s="6"/>
      <c r="H53" s="6"/>
      <c r="J53" s="30"/>
      <c r="K53" s="4"/>
      <c r="L53" s="7"/>
      <c r="M53" s="18"/>
      <c r="N53" s="18"/>
      <c r="O53" s="18"/>
      <c r="P53" s="18"/>
      <c r="Q53" s="18"/>
      <c r="R53" s="18"/>
      <c r="S53" s="18"/>
      <c r="T53" s="18"/>
      <c r="U53" s="18"/>
      <c r="V53" s="18"/>
      <c r="W53" s="18"/>
      <c r="X53" s="18"/>
      <c r="Y53" s="18"/>
      <c r="Z53" s="18"/>
    </row>
    <row r="54" spans="1:30" ht="15" thickBot="1" x14ac:dyDescent="0.35">
      <c r="A54" s="7">
        <v>7</v>
      </c>
      <c r="B54" s="8" t="s">
        <v>37</v>
      </c>
      <c r="J54" s="27" t="s">
        <v>95</v>
      </c>
      <c r="K54" s="24"/>
      <c r="L54" s="50">
        <f>IF(J54="Yes",AD54,0)</f>
        <v>0</v>
      </c>
      <c r="M54" s="18"/>
      <c r="N54" s="18"/>
      <c r="O54" s="18"/>
      <c r="P54" s="18"/>
      <c r="Q54" s="18"/>
      <c r="R54" s="18"/>
      <c r="S54" s="18"/>
      <c r="T54" s="18"/>
      <c r="U54" s="18"/>
      <c r="V54" s="18"/>
      <c r="W54" s="18"/>
      <c r="X54" s="18"/>
      <c r="Y54" s="18"/>
      <c r="Z54" s="18"/>
      <c r="AD54">
        <f>IF(K54="Very Low",1,IF(K54="Low",2,IF(K54="Medium",3,IF(K54="High",4,IF(K54="Very High",5,0)))))</f>
        <v>0</v>
      </c>
    </row>
    <row r="55" spans="1:30" x14ac:dyDescent="0.3">
      <c r="A55" s="2"/>
      <c r="B55" t="s">
        <v>29</v>
      </c>
      <c r="J55" s="30"/>
      <c r="L55" s="7"/>
      <c r="M55" s="18"/>
      <c r="N55" s="18"/>
      <c r="O55" s="18"/>
      <c r="P55" s="18"/>
      <c r="Q55" s="18"/>
      <c r="R55" s="18"/>
      <c r="S55" s="18"/>
      <c r="T55" s="18"/>
      <c r="U55" s="18"/>
      <c r="V55" s="18"/>
      <c r="W55" s="18"/>
      <c r="X55" s="18"/>
      <c r="Y55" s="18"/>
      <c r="Z55" s="18"/>
    </row>
    <row r="56" spans="1:30" x14ac:dyDescent="0.3">
      <c r="A56" s="2"/>
      <c r="B56" s="163" t="s">
        <v>35</v>
      </c>
      <c r="C56" s="163"/>
      <c r="D56" s="163"/>
      <c r="E56" s="163"/>
      <c r="F56" s="163"/>
      <c r="G56" s="163"/>
      <c r="H56" s="163"/>
      <c r="I56" s="163"/>
      <c r="J56" s="163"/>
      <c r="K56" s="20"/>
      <c r="L56" s="7"/>
      <c r="M56" s="18"/>
      <c r="N56" s="18"/>
      <c r="O56" s="18"/>
      <c r="P56" s="18"/>
      <c r="Q56" s="18"/>
      <c r="R56" s="18"/>
      <c r="S56" s="18"/>
      <c r="T56" s="18"/>
      <c r="U56" s="18"/>
      <c r="V56" s="18"/>
      <c r="W56" s="18"/>
      <c r="X56" s="18"/>
      <c r="Y56" s="18"/>
      <c r="Z56" s="18"/>
    </row>
    <row r="57" spans="1:30" x14ac:dyDescent="0.3">
      <c r="A57" s="2"/>
      <c r="B57" s="163"/>
      <c r="C57" s="163"/>
      <c r="D57" s="163"/>
      <c r="E57" s="163"/>
      <c r="F57" s="163"/>
      <c r="G57" s="163"/>
      <c r="H57" s="163"/>
      <c r="I57" s="163"/>
      <c r="J57" s="163"/>
      <c r="K57" s="20"/>
      <c r="L57" s="7"/>
      <c r="M57" s="18"/>
      <c r="N57" s="18"/>
      <c r="O57" s="18"/>
      <c r="P57" s="18"/>
      <c r="Q57" s="18"/>
      <c r="R57" s="18"/>
      <c r="S57" s="18"/>
      <c r="T57" s="18"/>
      <c r="U57" s="18"/>
      <c r="V57" s="18"/>
      <c r="W57" s="18"/>
      <c r="X57" s="18"/>
      <c r="Y57" s="18"/>
      <c r="Z57" s="18"/>
    </row>
    <row r="58" spans="1:30" x14ac:dyDescent="0.3">
      <c r="B58" s="163"/>
      <c r="C58" s="163"/>
      <c r="D58" s="163"/>
      <c r="E58" s="163"/>
      <c r="F58" s="163"/>
      <c r="G58" s="163"/>
      <c r="H58" s="163"/>
      <c r="I58" s="163"/>
      <c r="J58" s="163"/>
      <c r="K58" s="20"/>
      <c r="L58" s="7"/>
      <c r="M58" s="18"/>
      <c r="N58" s="18"/>
      <c r="O58" s="18"/>
      <c r="P58" s="18"/>
      <c r="Q58" s="18"/>
      <c r="R58" s="18"/>
      <c r="S58" s="18"/>
      <c r="T58" s="18"/>
      <c r="U58" s="18"/>
      <c r="V58" s="18"/>
      <c r="W58" s="18"/>
      <c r="X58" s="18"/>
      <c r="Y58" s="18"/>
      <c r="Z58" s="18"/>
    </row>
    <row r="59" spans="1:30" ht="15" thickBot="1" x14ac:dyDescent="0.35">
      <c r="A59" s="7">
        <v>8</v>
      </c>
      <c r="B59" s="8" t="s">
        <v>56</v>
      </c>
      <c r="J59" s="30"/>
      <c r="L59" s="7"/>
      <c r="M59" s="18"/>
      <c r="N59" s="18"/>
      <c r="O59" s="18"/>
      <c r="P59" s="18"/>
      <c r="Q59" s="18"/>
      <c r="R59" s="18"/>
      <c r="S59" s="18"/>
      <c r="T59" s="18"/>
      <c r="U59" s="18"/>
      <c r="V59" s="18"/>
      <c r="W59" s="18"/>
      <c r="X59" s="18"/>
      <c r="Y59" s="18"/>
      <c r="Z59" s="18"/>
    </row>
    <row r="60" spans="1:30" ht="15" thickBot="1" x14ac:dyDescent="0.35">
      <c r="A60" s="7" t="s">
        <v>30</v>
      </c>
      <c r="B60" s="9" t="s">
        <v>57</v>
      </c>
      <c r="J60" s="31" t="s">
        <v>95</v>
      </c>
      <c r="K60" s="24"/>
      <c r="L60" s="51">
        <f>IF(J60="Yes",AD60,0)</f>
        <v>0</v>
      </c>
      <c r="M60" s="18"/>
      <c r="N60" s="18"/>
      <c r="O60" s="18"/>
      <c r="P60" s="18"/>
      <c r="Q60" s="18"/>
      <c r="R60" s="18"/>
      <c r="S60" s="18"/>
      <c r="T60" s="18"/>
      <c r="U60" s="18"/>
      <c r="V60" s="18"/>
      <c r="W60" s="18"/>
      <c r="X60" s="18"/>
      <c r="Y60" s="18"/>
      <c r="Z60" s="18"/>
      <c r="AD60">
        <f>IF(K60="Very Low",1,IF(K60="Low",2,IF(K60="Medium",3,IF(K60="High",4,IF(K60="Very High",5,0)))))</f>
        <v>0</v>
      </c>
    </row>
    <row r="61" spans="1:30" ht="15" thickBot="1" x14ac:dyDescent="0.35">
      <c r="A61" s="7" t="s">
        <v>31</v>
      </c>
      <c r="B61" s="9" t="s">
        <v>10</v>
      </c>
      <c r="J61" s="27"/>
      <c r="K61" s="24"/>
      <c r="L61" s="50">
        <f>IF(J61="Yes",AD61,0)</f>
        <v>0</v>
      </c>
      <c r="M61" s="18"/>
      <c r="N61" s="18"/>
      <c r="O61" s="18"/>
      <c r="P61" s="18"/>
      <c r="Q61" s="18"/>
      <c r="R61" s="18"/>
      <c r="S61" s="18"/>
      <c r="T61" s="18"/>
      <c r="U61" s="18"/>
      <c r="V61" s="18"/>
      <c r="W61" s="18"/>
      <c r="X61" s="18"/>
      <c r="Y61" s="18"/>
      <c r="Z61" s="18"/>
      <c r="AD61">
        <f>IF(K61="Very Low",1,IF(K61="Low",2,IF(K61="Medium",3,IF(K61="High",4,IF(K61="Very High",5,0)))))</f>
        <v>0</v>
      </c>
    </row>
    <row r="62" spans="1:30" ht="15" thickBot="1" x14ac:dyDescent="0.35">
      <c r="A62" s="7" t="s">
        <v>58</v>
      </c>
      <c r="B62" s="9" t="s">
        <v>59</v>
      </c>
      <c r="J62" s="29" t="s">
        <v>95</v>
      </c>
      <c r="K62" s="24"/>
      <c r="L62" s="53">
        <f>IF(J62="Yes",AD62,0)</f>
        <v>0</v>
      </c>
      <c r="M62" s="18"/>
      <c r="N62" s="18"/>
      <c r="O62" s="18"/>
      <c r="P62" s="18"/>
      <c r="Q62" s="18"/>
      <c r="R62" s="18"/>
      <c r="S62" s="18"/>
      <c r="T62" s="18"/>
      <c r="U62" s="18"/>
      <c r="V62" s="18"/>
      <c r="W62" s="18"/>
      <c r="X62" s="18"/>
      <c r="Y62" s="18"/>
      <c r="Z62" s="18"/>
      <c r="AD62">
        <f>IF(K62="Very Low",1,IF(K62="Low",2,IF(K62="Medium",3,IF(K62="High",4,IF(K62="Very High",5,0)))))</f>
        <v>0</v>
      </c>
    </row>
    <row r="63" spans="1:30" x14ac:dyDescent="0.3">
      <c r="A63" s="7"/>
      <c r="J63" s="30"/>
      <c r="L63" s="7"/>
      <c r="M63" s="18"/>
      <c r="N63" s="18"/>
      <c r="O63" s="18"/>
      <c r="P63" s="18"/>
      <c r="Q63" s="18"/>
      <c r="R63" s="18"/>
      <c r="S63" s="18"/>
      <c r="T63" s="18"/>
      <c r="U63" s="18"/>
      <c r="V63" s="18"/>
      <c r="W63" s="18"/>
      <c r="X63" s="18"/>
      <c r="Y63" s="18"/>
      <c r="Z63" s="18"/>
    </row>
    <row r="64" spans="1:30" ht="15" thickBot="1" x14ac:dyDescent="0.35">
      <c r="A64" s="7">
        <v>9</v>
      </c>
      <c r="B64" s="8" t="s">
        <v>63</v>
      </c>
      <c r="J64" s="30"/>
      <c r="L64" s="7"/>
      <c r="M64" s="18"/>
      <c r="N64" s="18"/>
      <c r="O64" s="18"/>
      <c r="P64" s="18"/>
      <c r="Q64" s="18"/>
      <c r="R64" s="18"/>
      <c r="S64" s="18"/>
      <c r="T64" s="18"/>
      <c r="U64" s="18"/>
      <c r="V64" s="18"/>
      <c r="W64" s="18"/>
      <c r="X64" s="18"/>
      <c r="Y64" s="18"/>
      <c r="Z64" s="18"/>
    </row>
    <row r="65" spans="1:30" ht="15" thickBot="1" x14ac:dyDescent="0.35">
      <c r="A65" s="7" t="s">
        <v>66</v>
      </c>
      <c r="B65" s="9" t="s">
        <v>64</v>
      </c>
      <c r="J65" s="27" t="s">
        <v>95</v>
      </c>
      <c r="K65" s="24"/>
      <c r="L65" s="50">
        <f>IF(J65="Yes",AD65,0)</f>
        <v>0</v>
      </c>
      <c r="M65" s="18"/>
      <c r="N65" s="18"/>
      <c r="O65" s="18"/>
      <c r="P65" s="18"/>
      <c r="Q65" s="18"/>
      <c r="R65" s="18"/>
      <c r="S65" s="18"/>
      <c r="T65" s="18"/>
      <c r="U65" s="18"/>
      <c r="V65" s="18"/>
      <c r="W65" s="18"/>
      <c r="X65" s="18"/>
      <c r="Y65" s="18"/>
      <c r="Z65" s="18"/>
      <c r="AD65">
        <f>IF(K65="Very Low",1,IF(K65="Low",2,IF(K65="Medium",3,IF(K65="High",4,IF(K65="Very High",5,0)))))</f>
        <v>0</v>
      </c>
    </row>
    <row r="66" spans="1:30" ht="15" thickBot="1" x14ac:dyDescent="0.35">
      <c r="A66" s="7" t="s">
        <v>67</v>
      </c>
      <c r="B66" s="9" t="s">
        <v>122</v>
      </c>
      <c r="J66" s="29" t="s">
        <v>95</v>
      </c>
      <c r="K66" s="24"/>
      <c r="L66" s="53">
        <f>IF(J66="Yes",AD66,0)</f>
        <v>0</v>
      </c>
      <c r="M66" s="18"/>
      <c r="N66" s="18"/>
      <c r="O66" s="18"/>
      <c r="P66" s="18"/>
      <c r="Q66" s="18"/>
      <c r="R66" s="18"/>
      <c r="S66" s="18"/>
      <c r="T66" s="18"/>
      <c r="U66" s="18"/>
      <c r="V66" s="18"/>
      <c r="W66" s="18"/>
      <c r="X66" s="18"/>
      <c r="Y66" s="18"/>
      <c r="Z66" s="18"/>
      <c r="AD66">
        <f>IF(K66="Very Low",1,IF(K66="Low",2,IF(K66="Medium",3,IF(K66="High",4,IF(K66="Very High",5,0)))))</f>
        <v>0</v>
      </c>
    </row>
    <row r="67" spans="1:30" x14ac:dyDescent="0.3">
      <c r="A67" s="7"/>
      <c r="B67" s="8"/>
      <c r="J67" s="30"/>
      <c r="L67" s="7"/>
      <c r="M67" s="18"/>
      <c r="N67" s="18"/>
      <c r="O67" s="18"/>
      <c r="P67" s="18"/>
      <c r="Q67" s="18"/>
      <c r="R67" s="18"/>
      <c r="S67" s="18"/>
      <c r="T67" s="18"/>
      <c r="U67" s="18"/>
      <c r="V67" s="18"/>
      <c r="W67" s="18"/>
      <c r="X67" s="18"/>
      <c r="Y67" s="18"/>
      <c r="Z67" s="18"/>
    </row>
    <row r="68" spans="1:30" ht="15" thickBot="1" x14ac:dyDescent="0.35">
      <c r="A68" s="7">
        <v>10</v>
      </c>
      <c r="B68" s="8" t="s">
        <v>68</v>
      </c>
      <c r="J68" s="30"/>
      <c r="L68" s="7"/>
      <c r="M68" s="18"/>
      <c r="N68" s="18"/>
      <c r="O68" s="18"/>
      <c r="P68" s="18"/>
      <c r="Q68" s="18"/>
      <c r="R68" s="18"/>
      <c r="S68" s="18"/>
      <c r="T68" s="18"/>
      <c r="U68" s="18"/>
      <c r="V68" s="18"/>
      <c r="W68" s="18"/>
      <c r="X68" s="18"/>
      <c r="Y68" s="18"/>
      <c r="Z68" s="18"/>
    </row>
    <row r="69" spans="1:30" ht="15" thickBot="1" x14ac:dyDescent="0.35">
      <c r="A69" s="7" t="s">
        <v>71</v>
      </c>
      <c r="B69" s="9" t="s">
        <v>75</v>
      </c>
      <c r="J69" s="27" t="s">
        <v>95</v>
      </c>
      <c r="K69" s="24"/>
      <c r="L69" s="51">
        <f>IF(J69="Yes",AD69,0)</f>
        <v>0</v>
      </c>
      <c r="M69" s="18"/>
      <c r="N69" s="18"/>
      <c r="O69" s="18"/>
      <c r="P69" s="18"/>
      <c r="Q69" s="18"/>
      <c r="R69" s="18"/>
      <c r="S69" s="18"/>
      <c r="T69" s="18"/>
      <c r="U69" s="18"/>
      <c r="V69" s="18"/>
      <c r="W69" s="18"/>
      <c r="X69" s="18"/>
      <c r="Y69" s="18"/>
      <c r="Z69" s="18"/>
      <c r="AD69">
        <f>IF(K69="Very Low",1,IF(K69="Low",2,IF(K69="Medium",3,IF(K69="High",4,IF(K69="Very High",5,0)))))</f>
        <v>0</v>
      </c>
    </row>
    <row r="70" spans="1:30" ht="15" thickBot="1" x14ac:dyDescent="0.35">
      <c r="A70" s="7" t="s">
        <v>73</v>
      </c>
      <c r="B70" s="9" t="s">
        <v>72</v>
      </c>
      <c r="J70" s="27" t="s">
        <v>95</v>
      </c>
      <c r="K70" s="24"/>
      <c r="L70" s="50">
        <f>IF(J70="Yes",AD70,0)</f>
        <v>0</v>
      </c>
      <c r="M70" s="18"/>
      <c r="N70" s="18"/>
      <c r="O70" s="18"/>
      <c r="P70" s="18"/>
      <c r="Q70" s="18"/>
      <c r="R70" s="18"/>
      <c r="S70" s="18"/>
      <c r="T70" s="18"/>
      <c r="U70" s="18"/>
      <c r="V70" s="18"/>
      <c r="W70" s="18"/>
      <c r="X70" s="18"/>
      <c r="Y70" s="18"/>
      <c r="Z70" s="18"/>
      <c r="AD70">
        <f>IF(K70="Very Low",1,IF(K70="Low",2,IF(K70="Medium",3,IF(K70="High",4,IF(K70="Very High",5,0)))))</f>
        <v>0</v>
      </c>
    </row>
    <row r="71" spans="1:30" x14ac:dyDescent="0.3">
      <c r="A71" s="7"/>
      <c r="J71" s="75"/>
      <c r="L71" s="7"/>
      <c r="M71" s="18"/>
      <c r="N71" s="18"/>
      <c r="O71" s="18"/>
      <c r="P71" s="18"/>
      <c r="Q71" s="18"/>
      <c r="R71" s="18"/>
      <c r="S71" s="18"/>
      <c r="T71" s="18"/>
      <c r="U71" s="18"/>
      <c r="V71" s="18"/>
      <c r="W71" s="18"/>
      <c r="X71" s="18"/>
      <c r="Y71" s="18"/>
      <c r="Z71" s="18"/>
    </row>
    <row r="72" spans="1:30" ht="15" thickBot="1" x14ac:dyDescent="0.35">
      <c r="A72" s="37">
        <v>11</v>
      </c>
      <c r="B72" s="38" t="s">
        <v>90</v>
      </c>
      <c r="C72" s="18"/>
      <c r="D72" s="18"/>
      <c r="E72" s="18"/>
      <c r="F72" s="18"/>
      <c r="G72" s="18"/>
      <c r="H72" s="18"/>
      <c r="I72" s="18"/>
      <c r="J72" s="32"/>
      <c r="K72" s="25"/>
      <c r="L72" s="7"/>
      <c r="M72" s="18"/>
      <c r="N72" s="18"/>
      <c r="O72" s="18"/>
      <c r="P72" s="18"/>
      <c r="Q72" s="18"/>
      <c r="R72" s="18"/>
      <c r="S72" s="18"/>
      <c r="T72" s="18"/>
      <c r="U72" s="18"/>
      <c r="V72" s="18"/>
      <c r="W72" s="18"/>
      <c r="X72" s="18"/>
      <c r="Y72" s="18"/>
      <c r="Z72" s="18"/>
    </row>
    <row r="73" spans="1:30" ht="15" thickBot="1" x14ac:dyDescent="0.35">
      <c r="A73" s="37" t="s">
        <v>76</v>
      </c>
      <c r="B73" s="18" t="s">
        <v>123</v>
      </c>
      <c r="C73" s="18"/>
      <c r="D73" s="18"/>
      <c r="E73" s="18"/>
      <c r="F73" s="18"/>
      <c r="G73" s="18"/>
      <c r="H73" s="18"/>
      <c r="I73" s="18"/>
      <c r="J73" s="27" t="s">
        <v>95</v>
      </c>
      <c r="K73" s="24"/>
      <c r="L73" s="50">
        <f>IF(J73="Yes",AD73,0)</f>
        <v>0</v>
      </c>
      <c r="M73" s="18"/>
      <c r="N73" s="18"/>
      <c r="O73" s="18"/>
      <c r="P73" s="18"/>
      <c r="Q73" s="18"/>
      <c r="R73" s="18"/>
      <c r="S73" s="18"/>
      <c r="T73" s="18"/>
      <c r="U73" s="18"/>
      <c r="V73" s="18"/>
      <c r="W73" s="18"/>
      <c r="X73" s="18"/>
      <c r="Y73" s="18"/>
      <c r="Z73" s="18"/>
      <c r="AD73">
        <f>IF(K73="Very Low",1,IF(K73="Low",2,IF(K73="Medium",3,IF(K73="High",4,IF(K73="Very High",5,0)))))</f>
        <v>0</v>
      </c>
    </row>
    <row r="74" spans="1:30" x14ac:dyDescent="0.3">
      <c r="A74" s="7"/>
      <c r="J74" s="30"/>
      <c r="L74" s="7"/>
      <c r="M74" s="18"/>
      <c r="N74" s="18"/>
      <c r="O74" s="18"/>
      <c r="P74" s="18"/>
      <c r="Q74" s="18"/>
      <c r="R74" s="18"/>
      <c r="S74" s="18"/>
      <c r="T74" s="18"/>
      <c r="U74" s="18"/>
      <c r="V74" s="18"/>
      <c r="W74" s="18"/>
      <c r="X74" s="18"/>
      <c r="Y74" s="18"/>
      <c r="Z74" s="18"/>
    </row>
    <row r="75" spans="1:30" ht="15" thickBot="1" x14ac:dyDescent="0.35">
      <c r="A75" s="7">
        <v>12</v>
      </c>
      <c r="B75" s="8" t="s">
        <v>77</v>
      </c>
      <c r="J75" s="30"/>
      <c r="L75" s="7"/>
      <c r="M75" s="18"/>
      <c r="N75" s="18"/>
      <c r="O75" s="18"/>
      <c r="P75" s="18"/>
      <c r="Q75" s="18"/>
      <c r="R75" s="18"/>
      <c r="S75" s="18"/>
      <c r="T75" s="18"/>
      <c r="U75" s="18"/>
      <c r="V75" s="18"/>
      <c r="W75" s="18"/>
      <c r="X75" s="18"/>
      <c r="Y75" s="18"/>
      <c r="Z75" s="18"/>
    </row>
    <row r="76" spans="1:30" ht="15" thickBot="1" x14ac:dyDescent="0.35">
      <c r="A76" s="37" t="s">
        <v>96</v>
      </c>
      <c r="B76" s="39" t="s">
        <v>80</v>
      </c>
      <c r="C76" s="18"/>
      <c r="D76" s="18"/>
      <c r="E76" s="18"/>
      <c r="F76" s="18"/>
      <c r="G76" s="18"/>
      <c r="H76" s="18"/>
      <c r="I76" s="18"/>
      <c r="J76" s="31" t="s">
        <v>95</v>
      </c>
      <c r="K76" s="24"/>
      <c r="L76" s="51">
        <f t="shared" ref="L76:L81" si="4">IF(J76="Yes",AD76,0)</f>
        <v>0</v>
      </c>
      <c r="M76" s="18"/>
      <c r="N76" s="18"/>
      <c r="O76" s="18"/>
      <c r="P76" s="18"/>
      <c r="Q76" s="18"/>
      <c r="R76" s="18"/>
      <c r="S76" s="18"/>
      <c r="T76" s="18"/>
      <c r="U76" s="18"/>
      <c r="V76" s="18"/>
      <c r="W76" s="18"/>
      <c r="X76" s="18"/>
      <c r="Y76" s="18"/>
      <c r="Z76" s="18"/>
      <c r="AD76">
        <f t="shared" ref="AD76:AD81" si="5">IF(K76="Very Low",1,IF(K76="Low",2,IF(K76="Medium",3,IF(K76="High",4,IF(K76="Very High",5,0)))))</f>
        <v>0</v>
      </c>
    </row>
    <row r="77" spans="1:30" ht="15" thickBot="1" x14ac:dyDescent="0.35">
      <c r="A77" s="37" t="s">
        <v>97</v>
      </c>
      <c r="B77" s="39" t="s">
        <v>148</v>
      </c>
      <c r="C77" s="18"/>
      <c r="D77" s="18"/>
      <c r="E77" s="18"/>
      <c r="F77" s="18"/>
      <c r="G77" s="18"/>
      <c r="H77" s="18"/>
      <c r="I77" s="18"/>
      <c r="J77" s="27" t="s">
        <v>95</v>
      </c>
      <c r="K77" s="24"/>
      <c r="L77" s="50">
        <f t="shared" si="4"/>
        <v>0</v>
      </c>
      <c r="M77" s="18"/>
      <c r="N77" s="18"/>
      <c r="O77" s="18"/>
      <c r="P77" s="18"/>
      <c r="Q77" s="18"/>
      <c r="R77" s="18"/>
      <c r="S77" s="18"/>
      <c r="T77" s="18"/>
      <c r="U77" s="18"/>
      <c r="V77" s="18"/>
      <c r="W77" s="18"/>
      <c r="X77" s="18"/>
      <c r="Y77" s="18"/>
      <c r="Z77" s="18"/>
      <c r="AD77">
        <f t="shared" si="5"/>
        <v>0</v>
      </c>
    </row>
    <row r="78" spans="1:30" ht="15" thickBot="1" x14ac:dyDescent="0.35">
      <c r="A78" s="37" t="s">
        <v>98</v>
      </c>
      <c r="B78" s="39" t="s">
        <v>156</v>
      </c>
      <c r="C78" s="18"/>
      <c r="D78" s="18"/>
      <c r="E78" s="18"/>
      <c r="F78" s="18"/>
      <c r="G78" s="18"/>
      <c r="H78" s="18"/>
      <c r="I78" s="18"/>
      <c r="J78" s="33" t="s">
        <v>94</v>
      </c>
      <c r="K78" s="24" t="s">
        <v>85</v>
      </c>
      <c r="L78" s="52">
        <f t="shared" si="4"/>
        <v>2</v>
      </c>
      <c r="M78" s="18"/>
      <c r="N78" s="18"/>
      <c r="O78" s="18"/>
      <c r="P78" s="18"/>
      <c r="Q78" s="18"/>
      <c r="R78" s="18"/>
      <c r="S78" s="18"/>
      <c r="T78" s="18"/>
      <c r="U78" s="18"/>
      <c r="V78" s="18"/>
      <c r="W78" s="18"/>
      <c r="X78" s="18"/>
      <c r="Y78" s="18"/>
      <c r="Z78" s="18"/>
      <c r="AD78">
        <f t="shared" si="5"/>
        <v>2</v>
      </c>
    </row>
    <row r="79" spans="1:30" ht="15" thickBot="1" x14ac:dyDescent="0.35">
      <c r="A79" s="37" t="s">
        <v>99</v>
      </c>
      <c r="B79" s="39" t="s">
        <v>83</v>
      </c>
      <c r="C79" s="18"/>
      <c r="D79" s="18"/>
      <c r="E79" s="18"/>
      <c r="F79" s="18"/>
      <c r="G79" s="18"/>
      <c r="H79" s="18"/>
      <c r="I79" s="18"/>
      <c r="J79" s="27" t="s">
        <v>95</v>
      </c>
      <c r="K79" s="24"/>
      <c r="L79" s="50">
        <f t="shared" si="4"/>
        <v>0</v>
      </c>
      <c r="M79" s="18"/>
      <c r="N79" s="18"/>
      <c r="O79" s="18"/>
      <c r="P79" s="18"/>
      <c r="Q79" s="18"/>
      <c r="R79" s="18"/>
      <c r="S79" s="18"/>
      <c r="T79" s="18"/>
      <c r="U79" s="18"/>
      <c r="V79" s="18"/>
      <c r="W79" s="18"/>
      <c r="X79" s="18"/>
      <c r="Y79" s="18"/>
      <c r="Z79" s="18"/>
      <c r="AD79">
        <f t="shared" si="5"/>
        <v>0</v>
      </c>
    </row>
    <row r="80" spans="1:30" ht="15" thickBot="1" x14ac:dyDescent="0.35">
      <c r="A80" s="37" t="s">
        <v>100</v>
      </c>
      <c r="B80" s="39" t="s">
        <v>93</v>
      </c>
      <c r="C80" s="18"/>
      <c r="D80" s="18"/>
      <c r="E80" s="18"/>
      <c r="F80" s="18"/>
      <c r="G80" s="18"/>
      <c r="H80" s="18"/>
      <c r="I80" s="18"/>
      <c r="J80" s="29" t="s">
        <v>95</v>
      </c>
      <c r="K80" s="24"/>
      <c r="L80" s="50">
        <f t="shared" si="4"/>
        <v>0</v>
      </c>
      <c r="M80" s="18"/>
      <c r="N80" s="18"/>
      <c r="O80" s="18"/>
      <c r="P80" s="18"/>
      <c r="Q80" s="18"/>
      <c r="R80" s="18"/>
      <c r="S80" s="18"/>
      <c r="T80" s="18"/>
      <c r="U80" s="18"/>
      <c r="V80" s="18"/>
      <c r="W80" s="18"/>
      <c r="X80" s="18"/>
      <c r="Y80" s="18"/>
      <c r="Z80" s="18"/>
      <c r="AD80">
        <f t="shared" si="5"/>
        <v>0</v>
      </c>
    </row>
    <row r="81" spans="1:30" ht="15" thickBot="1" x14ac:dyDescent="0.35">
      <c r="A81" s="37" t="s">
        <v>101</v>
      </c>
      <c r="B81" s="39" t="s">
        <v>152</v>
      </c>
      <c r="C81" s="18"/>
      <c r="D81" s="18"/>
      <c r="E81" s="18"/>
      <c r="F81" s="18"/>
      <c r="G81" s="18"/>
      <c r="H81" s="18"/>
      <c r="I81" s="18"/>
      <c r="J81" s="29" t="s">
        <v>95</v>
      </c>
      <c r="K81" s="24"/>
      <c r="L81" s="53">
        <f t="shared" si="4"/>
        <v>0</v>
      </c>
      <c r="M81" s="18"/>
      <c r="N81" s="18"/>
      <c r="O81" s="18"/>
      <c r="P81" s="18"/>
      <c r="Q81" s="18"/>
      <c r="R81" s="18"/>
      <c r="S81" s="18"/>
      <c r="T81" s="18"/>
      <c r="U81" s="18"/>
      <c r="V81" s="18"/>
      <c r="W81" s="18"/>
      <c r="X81" s="18"/>
      <c r="Y81" s="18"/>
      <c r="Z81" s="18"/>
      <c r="AD81">
        <f t="shared" si="5"/>
        <v>0</v>
      </c>
    </row>
    <row r="82" spans="1:30" ht="15" thickBot="1" x14ac:dyDescent="0.35">
      <c r="A82" s="37"/>
      <c r="B82" s="18"/>
      <c r="C82" s="18"/>
      <c r="D82" s="18"/>
      <c r="E82" s="18"/>
      <c r="F82" s="18"/>
      <c r="G82" s="18"/>
      <c r="H82" s="18"/>
      <c r="I82" s="18"/>
      <c r="J82" s="30"/>
      <c r="K82" s="4"/>
      <c r="L82" s="7"/>
      <c r="M82" s="18"/>
      <c r="N82" s="18"/>
      <c r="O82" s="18"/>
      <c r="P82" s="18"/>
      <c r="Q82" s="18"/>
      <c r="R82" s="18"/>
      <c r="S82" s="18"/>
      <c r="T82" s="18"/>
      <c r="U82" s="18"/>
      <c r="V82" s="18"/>
      <c r="W82" s="18"/>
      <c r="X82" s="18"/>
      <c r="Y82" s="18"/>
      <c r="Z82" s="18"/>
    </row>
    <row r="83" spans="1:30" ht="15" thickBot="1" x14ac:dyDescent="0.35">
      <c r="A83" s="37">
        <v>13</v>
      </c>
      <c r="B83" s="72" t="s">
        <v>153</v>
      </c>
      <c r="C83" s="18"/>
      <c r="D83" s="18"/>
      <c r="E83" s="18"/>
      <c r="F83" s="18"/>
      <c r="G83" s="18"/>
      <c r="H83" s="18"/>
      <c r="I83" s="18"/>
      <c r="J83" s="27" t="s">
        <v>95</v>
      </c>
      <c r="K83" s="24"/>
      <c r="L83" s="50">
        <f>IF(J83="Yes",AD83,0)</f>
        <v>0</v>
      </c>
      <c r="M83" s="18"/>
      <c r="N83" s="18"/>
      <c r="O83" s="18"/>
      <c r="P83" s="18"/>
      <c r="Q83" s="18"/>
      <c r="R83" s="18"/>
      <c r="S83" s="18"/>
      <c r="T83" s="18"/>
      <c r="U83" s="18"/>
      <c r="V83" s="18"/>
      <c r="W83" s="18"/>
      <c r="X83" s="18"/>
      <c r="Y83" s="18"/>
      <c r="Z83" s="18"/>
      <c r="AD83">
        <f t="shared" ref="AD83" si="6">IF(K83="Very Low",1,IF(K83="Low",2,IF(K83="Medium",3,IF(K83="High",4,IF(K83="Very High",5,0)))))</f>
        <v>0</v>
      </c>
    </row>
    <row r="84" spans="1:30" ht="15" thickBot="1" x14ac:dyDescent="0.35">
      <c r="A84" s="37"/>
      <c r="C84" s="18"/>
      <c r="D84" s="18"/>
      <c r="E84" s="18"/>
      <c r="F84" s="18"/>
      <c r="G84" s="18"/>
      <c r="H84" s="18"/>
      <c r="I84" s="18"/>
      <c r="J84" s="30"/>
      <c r="L84" s="7"/>
      <c r="M84" s="18"/>
      <c r="N84" s="18"/>
      <c r="O84" s="18"/>
      <c r="P84" s="18"/>
      <c r="Q84" s="18"/>
      <c r="R84" s="18"/>
      <c r="S84" s="18"/>
      <c r="T84" s="18"/>
      <c r="U84" s="18"/>
      <c r="V84" s="18"/>
      <c r="W84" s="18"/>
      <c r="X84" s="18"/>
      <c r="Y84" s="18"/>
      <c r="Z84" s="18"/>
    </row>
    <row r="85" spans="1:30" ht="15" thickBot="1" x14ac:dyDescent="0.35">
      <c r="A85" s="37">
        <v>14</v>
      </c>
      <c r="B85" s="39" t="s">
        <v>106</v>
      </c>
      <c r="C85" s="18"/>
      <c r="D85" s="18"/>
      <c r="E85" s="18"/>
      <c r="F85" s="18"/>
      <c r="G85" s="18"/>
      <c r="H85" s="18"/>
      <c r="I85" s="18"/>
      <c r="J85" s="27" t="s">
        <v>94</v>
      </c>
      <c r="K85" s="24" t="s">
        <v>86</v>
      </c>
      <c r="L85" s="50">
        <f>IF(J85="Yes",AD85,0)</f>
        <v>3</v>
      </c>
      <c r="M85" s="18"/>
      <c r="N85" s="18"/>
      <c r="O85" s="18"/>
      <c r="P85" s="18"/>
      <c r="Q85" s="18"/>
      <c r="R85" s="18"/>
      <c r="S85" s="18"/>
      <c r="T85" s="18"/>
      <c r="U85" s="18"/>
      <c r="V85" s="18"/>
      <c r="W85" s="18"/>
      <c r="X85" s="18"/>
      <c r="Y85" s="18"/>
      <c r="Z85" s="18"/>
      <c r="AD85">
        <f>IF(K85="Very Low",1,IF(K85="Low",2,IF(K85="Medium",3,IF(K85="High",4,IF(K85="Very High",5,0)))))</f>
        <v>3</v>
      </c>
    </row>
    <row r="86" spans="1:30" ht="15" thickBot="1" x14ac:dyDescent="0.35">
      <c r="A86" s="37"/>
      <c r="B86" s="18"/>
      <c r="C86" s="18"/>
      <c r="D86" s="18"/>
      <c r="E86" s="18"/>
      <c r="F86" s="18"/>
      <c r="G86" s="18"/>
      <c r="H86" s="18"/>
      <c r="I86" s="18"/>
      <c r="J86" s="30"/>
      <c r="L86" s="7"/>
      <c r="M86" s="18"/>
      <c r="N86" s="18"/>
      <c r="O86" s="18"/>
      <c r="P86" s="18"/>
      <c r="Q86" s="18"/>
      <c r="R86" s="18"/>
      <c r="S86" s="18"/>
      <c r="T86" s="18"/>
      <c r="U86" s="18"/>
      <c r="V86" s="18"/>
      <c r="W86" s="18"/>
      <c r="X86" s="18"/>
      <c r="Y86" s="18"/>
      <c r="Z86" s="18"/>
    </row>
    <row r="87" spans="1:30" ht="15" thickBot="1" x14ac:dyDescent="0.35">
      <c r="A87" s="7">
        <v>15</v>
      </c>
      <c r="B87" t="s">
        <v>32</v>
      </c>
      <c r="J87" s="27" t="s">
        <v>94</v>
      </c>
      <c r="K87" s="24" t="s">
        <v>87</v>
      </c>
      <c r="L87" s="50">
        <f>IF(J87="Yes",AD87,0)</f>
        <v>4</v>
      </c>
      <c r="M87" s="18"/>
      <c r="N87" s="18"/>
      <c r="O87" s="18"/>
      <c r="P87" s="18"/>
      <c r="Q87" s="18"/>
      <c r="R87" s="18"/>
      <c r="S87" s="18"/>
      <c r="T87" s="18"/>
      <c r="U87" s="18"/>
      <c r="V87" s="18"/>
      <c r="W87" s="18"/>
      <c r="X87" s="18"/>
      <c r="Y87" s="18"/>
      <c r="Z87" s="18"/>
      <c r="AD87">
        <f>IF(K87="Very Low",1,IF(K87="Low",2,IF(K87="Medium",3,IF(K87="High",4,IF(K87="Very High",5,0)))))</f>
        <v>4</v>
      </c>
    </row>
    <row r="88" spans="1:30" x14ac:dyDescent="0.3">
      <c r="A88" s="7"/>
      <c r="B88" t="s">
        <v>29</v>
      </c>
    </row>
    <row r="89" spans="1:30" x14ac:dyDescent="0.3">
      <c r="B89" s="166" t="s">
        <v>179</v>
      </c>
      <c r="C89" s="166"/>
      <c r="D89" s="166"/>
      <c r="E89" s="166"/>
      <c r="F89" s="166"/>
      <c r="G89" s="166"/>
      <c r="H89" s="166"/>
      <c r="I89" s="166"/>
      <c r="J89" s="166"/>
    </row>
    <row r="90" spans="1:30" x14ac:dyDescent="0.3">
      <c r="B90" s="166"/>
      <c r="C90" s="166"/>
      <c r="D90" s="166"/>
      <c r="E90" s="166"/>
      <c r="F90" s="166"/>
      <c r="G90" s="166"/>
      <c r="H90" s="166"/>
      <c r="I90" s="166"/>
      <c r="J90" s="166"/>
    </row>
    <row r="91" spans="1:30" ht="29.25" customHeight="1" x14ac:dyDescent="0.3">
      <c r="B91" s="166"/>
      <c r="C91" s="166"/>
      <c r="D91" s="166"/>
      <c r="E91" s="166"/>
      <c r="F91" s="166"/>
      <c r="G91" s="166"/>
      <c r="H91" s="166"/>
      <c r="I91" s="166"/>
      <c r="J91" s="166"/>
    </row>
    <row r="92" spans="1:30" ht="21" x14ac:dyDescent="0.4">
      <c r="A92" s="1"/>
      <c r="C92" s="5"/>
      <c r="D92" s="5"/>
      <c r="E92" s="5"/>
      <c r="F92" s="5"/>
      <c r="G92" s="5"/>
      <c r="K92" s="16" t="s">
        <v>84</v>
      </c>
      <c r="L92" s="17">
        <f>SUM(L19:L89)</f>
        <v>30</v>
      </c>
    </row>
    <row r="93" spans="1:30" ht="21.6" thickBot="1" x14ac:dyDescent="0.45">
      <c r="A93" s="1"/>
      <c r="C93" s="5"/>
      <c r="D93" s="5"/>
      <c r="E93" s="5"/>
      <c r="F93" s="5"/>
      <c r="G93" s="5"/>
      <c r="K93" s="16"/>
      <c r="L93" s="17"/>
    </row>
    <row r="94" spans="1:30" ht="26.4" thickBot="1" x14ac:dyDescent="0.55000000000000004">
      <c r="B94" s="104" t="s">
        <v>207</v>
      </c>
      <c r="C94" s="105"/>
      <c r="D94" s="105"/>
      <c r="E94" s="105"/>
      <c r="F94" s="106"/>
      <c r="G94" s="107"/>
      <c r="I94" s="125" t="s">
        <v>88</v>
      </c>
      <c r="J94" s="126"/>
      <c r="K94" s="126"/>
      <c r="L94" s="127"/>
    </row>
    <row r="95" spans="1:30" ht="22.2" thickTop="1" thickBot="1" x14ac:dyDescent="0.35">
      <c r="A95" s="1"/>
      <c r="B95" s="108"/>
      <c r="C95" s="109"/>
      <c r="D95" s="109"/>
      <c r="E95" s="109"/>
      <c r="F95" s="110"/>
      <c r="G95" s="111"/>
      <c r="I95" s="161" t="s">
        <v>23</v>
      </c>
      <c r="J95" s="162"/>
      <c r="K95" s="123" t="s">
        <v>89</v>
      </c>
      <c r="L95" s="124"/>
    </row>
    <row r="96" spans="1:30" ht="18.600000000000001" thickTop="1" x14ac:dyDescent="0.3">
      <c r="B96" s="112" t="s">
        <v>208</v>
      </c>
      <c r="C96" s="3"/>
      <c r="D96" s="150" t="s">
        <v>210</v>
      </c>
      <c r="E96" s="3"/>
      <c r="F96" s="4"/>
      <c r="G96" s="95"/>
      <c r="I96" s="128" t="s">
        <v>195</v>
      </c>
      <c r="J96" s="129"/>
      <c r="K96" s="120" t="s">
        <v>85</v>
      </c>
      <c r="L96" s="120"/>
    </row>
    <row r="97" spans="1:12" ht="18" x14ac:dyDescent="0.3">
      <c r="A97" s="1"/>
      <c r="B97" s="97"/>
      <c r="C97" s="91"/>
      <c r="D97" s="151"/>
      <c r="E97" s="91"/>
      <c r="F97" s="92"/>
      <c r="G97" s="98"/>
      <c r="I97" s="130" t="s">
        <v>157</v>
      </c>
      <c r="J97" s="131"/>
      <c r="K97" s="119" t="s">
        <v>86</v>
      </c>
      <c r="L97" s="119"/>
    </row>
    <row r="98" spans="1:12" ht="18" x14ac:dyDescent="0.3">
      <c r="B98" s="113" t="s">
        <v>209</v>
      </c>
      <c r="C98" s="93"/>
      <c r="D98" s="152" t="s">
        <v>210</v>
      </c>
      <c r="E98" s="93"/>
      <c r="F98" s="94"/>
      <c r="G98" s="96"/>
      <c r="I98" s="130" t="s">
        <v>196</v>
      </c>
      <c r="J98" s="131"/>
      <c r="K98" s="121" t="s">
        <v>87</v>
      </c>
      <c r="L98" s="122"/>
    </row>
    <row r="99" spans="1:12" ht="18.600000000000001" thickBot="1" x14ac:dyDescent="0.35">
      <c r="B99" s="99"/>
      <c r="C99" s="91"/>
      <c r="D99" s="151"/>
      <c r="E99" s="91"/>
      <c r="F99" s="92"/>
      <c r="G99" s="98"/>
      <c r="I99" s="146" t="s">
        <v>197</v>
      </c>
      <c r="J99" s="147"/>
      <c r="K99" s="115" t="s">
        <v>118</v>
      </c>
      <c r="L99" s="116"/>
    </row>
    <row r="100" spans="1:12" ht="15.6" x14ac:dyDescent="0.3">
      <c r="B100" s="114" t="s">
        <v>211</v>
      </c>
      <c r="C100" s="93"/>
      <c r="D100" s="152" t="s">
        <v>210</v>
      </c>
      <c r="E100" s="93"/>
      <c r="F100" s="94"/>
      <c r="G100" s="96"/>
    </row>
    <row r="101" spans="1:12" ht="15" thickBot="1" x14ac:dyDescent="0.35">
      <c r="B101" s="100"/>
      <c r="C101" s="101"/>
      <c r="D101" s="153"/>
      <c r="E101" s="101"/>
      <c r="F101" s="102"/>
      <c r="G101" s="103"/>
    </row>
    <row r="102" spans="1:12" x14ac:dyDescent="0.3">
      <c r="I102" s="81" t="s">
        <v>162</v>
      </c>
    </row>
  </sheetData>
  <mergeCells count="40">
    <mergeCell ref="D96:D97"/>
    <mergeCell ref="D98:D99"/>
    <mergeCell ref="D100:D101"/>
    <mergeCell ref="I98:J98"/>
    <mergeCell ref="K98:L98"/>
    <mergeCell ref="I99:J99"/>
    <mergeCell ref="K99:L99"/>
    <mergeCell ref="I97:J97"/>
    <mergeCell ref="K97:L97"/>
    <mergeCell ref="I94:L94"/>
    <mergeCell ref="I95:J95"/>
    <mergeCell ref="K95:L95"/>
    <mergeCell ref="I96:J96"/>
    <mergeCell ref="K96:L96"/>
    <mergeCell ref="B89:J91"/>
    <mergeCell ref="F39:G39"/>
    <mergeCell ref="H39:I39"/>
    <mergeCell ref="F40:G40"/>
    <mergeCell ref="H40:I40"/>
    <mergeCell ref="F41:G41"/>
    <mergeCell ref="H41:I41"/>
    <mergeCell ref="F42:G42"/>
    <mergeCell ref="H42:I42"/>
    <mergeCell ref="F43:G43"/>
    <mergeCell ref="H43:I43"/>
    <mergeCell ref="B56:J58"/>
    <mergeCell ref="F36:G36"/>
    <mergeCell ref="H36:I36"/>
    <mergeCell ref="F37:G37"/>
    <mergeCell ref="H37:I37"/>
    <mergeCell ref="F38:G38"/>
    <mergeCell ref="H38:I38"/>
    <mergeCell ref="F34:G35"/>
    <mergeCell ref="H34:I34"/>
    <mergeCell ref="H35:I35"/>
    <mergeCell ref="A1:L1"/>
    <mergeCell ref="A2:L2"/>
    <mergeCell ref="C4:I4"/>
    <mergeCell ref="C5:E5"/>
    <mergeCell ref="A12:K16"/>
  </mergeCells>
  <dataValidations count="4">
    <dataValidation type="list" allowBlank="1" showInputMessage="1" showErrorMessage="1" sqref="K76:K81 K47:K51 K27 K30:K31 K83 K85 K54 K60:K62 K65:K66 K69:K70 K73 K87 K25 K37:K43" xr:uid="{00000000-0002-0000-0300-000000000000}">
      <formula1>"Very Low,Low,Medium,High,Very High"</formula1>
    </dataValidation>
    <dataValidation type="list" allowBlank="1" showInputMessage="1" showErrorMessage="1" sqref="K53" xr:uid="{00000000-0002-0000-0300-000001000000}">
      <formula1>"Very Low,Low,Med,High,Very High"</formula1>
    </dataValidation>
    <dataValidation type="list" allowBlank="1" showInputMessage="1" showErrorMessage="1" sqref="G53:H53 H37:H43 G44:H44" xr:uid="{00000000-0002-0000-0300-000002000000}">
      <formula1>"Yes, No"</formula1>
    </dataValidation>
    <dataValidation type="list" allowBlank="1" showInputMessage="1" showErrorMessage="1" sqref="J73 J54 E53:F53 J19 J27 J22:J25 J87 J30:J31 J76:J81 J69:J70 J60:J62 J65:J66 J85 E44:F45 J83 J47:J51 F37:F43" xr:uid="{00000000-0002-0000-0300-000003000000}">
      <formula1>"Yes, No,  "</formula1>
    </dataValidation>
  </dataValidations>
  <pageMargins left="0.7" right="0.7" top="0.75" bottom="0.75" header="0.3" footer="0.3"/>
  <pageSetup paperSize="0" orientation="portrait"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93"/>
  <sheetViews>
    <sheetView topLeftCell="A7" zoomScaleNormal="100" workbookViewId="0">
      <selection activeCell="N7" sqref="N1:Q1048576"/>
    </sheetView>
  </sheetViews>
  <sheetFormatPr defaultRowHeight="14.4" x14ac:dyDescent="0.3"/>
  <cols>
    <col min="1" max="1" width="4.6640625" customWidth="1"/>
    <col min="4" max="4" width="11.33203125" customWidth="1"/>
    <col min="7" max="7" width="8.6640625" customWidth="1"/>
    <col min="9" max="9" width="13.44140625" customWidth="1"/>
    <col min="10" max="10" width="9.77734375" customWidth="1"/>
    <col min="11" max="12" width="8.77734375" style="2"/>
    <col min="14" max="17" width="0" hidden="1"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216</v>
      </c>
      <c r="D4" s="135"/>
      <c r="E4" s="135"/>
      <c r="F4" s="135"/>
      <c r="G4" s="135"/>
      <c r="H4" s="135"/>
      <c r="I4" s="118"/>
      <c r="J4" s="8" t="s">
        <v>1</v>
      </c>
      <c r="K4" s="13"/>
    </row>
    <row r="5" spans="1:12" ht="15" thickBot="1" x14ac:dyDescent="0.35">
      <c r="A5" s="8" t="s">
        <v>7</v>
      </c>
      <c r="B5" s="8"/>
      <c r="C5" s="136">
        <v>16000000</v>
      </c>
      <c r="D5" s="137"/>
      <c r="E5" s="138"/>
      <c r="J5" s="8" t="s">
        <v>5</v>
      </c>
      <c r="K5" s="12"/>
    </row>
    <row r="6" spans="1:12" ht="15" thickBot="1" x14ac:dyDescent="0.35">
      <c r="J6" s="8" t="s">
        <v>6</v>
      </c>
      <c r="K6" s="15"/>
    </row>
    <row r="7" spans="1:12" ht="15" thickBot="1" x14ac:dyDescent="0.35">
      <c r="A7" s="8" t="s">
        <v>2</v>
      </c>
      <c r="B7" s="13">
        <v>530</v>
      </c>
      <c r="C7" s="8" t="s">
        <v>3</v>
      </c>
      <c r="D7" s="12"/>
      <c r="E7" s="8" t="s">
        <v>4</v>
      </c>
      <c r="F7" s="13"/>
      <c r="G7" s="26" t="s">
        <v>78</v>
      </c>
      <c r="H7" s="36">
        <f>F7-D7</f>
        <v>0</v>
      </c>
      <c r="I7" t="s">
        <v>108</v>
      </c>
    </row>
    <row r="8" spans="1:12" ht="15" thickBot="1" x14ac:dyDescent="0.35">
      <c r="A8" s="8" t="s">
        <v>2</v>
      </c>
      <c r="B8" s="12"/>
      <c r="C8" s="8" t="s">
        <v>3</v>
      </c>
      <c r="D8" s="12"/>
      <c r="E8" s="8" t="s">
        <v>4</v>
      </c>
      <c r="F8" s="12"/>
      <c r="G8" s="26" t="s">
        <v>78</v>
      </c>
      <c r="H8" s="36">
        <f t="shared" ref="H8:H9" si="0">F8-D8</f>
        <v>0</v>
      </c>
      <c r="I8" t="s">
        <v>108</v>
      </c>
    </row>
    <row r="9" spans="1:12" ht="15" thickBot="1" x14ac:dyDescent="0.35">
      <c r="A9" s="8" t="s">
        <v>2</v>
      </c>
      <c r="B9" s="15"/>
      <c r="C9" s="8" t="s">
        <v>3</v>
      </c>
      <c r="D9" s="15"/>
      <c r="E9" s="8" t="s">
        <v>4</v>
      </c>
      <c r="F9" s="15"/>
      <c r="G9" s="26" t="s">
        <v>78</v>
      </c>
      <c r="H9" s="36">
        <f t="shared" si="0"/>
        <v>0</v>
      </c>
      <c r="I9" t="s">
        <v>108</v>
      </c>
    </row>
    <row r="11" spans="1:12" x14ac:dyDescent="0.3">
      <c r="A11" s="8" t="s">
        <v>8</v>
      </c>
    </row>
    <row r="12" spans="1:12" x14ac:dyDescent="0.3">
      <c r="A12" s="164" t="s">
        <v>217</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164"/>
      <c r="B16" s="164"/>
      <c r="C16" s="164"/>
      <c r="D16" s="164"/>
      <c r="E16" s="164"/>
      <c r="F16" s="164"/>
      <c r="G16" s="164"/>
      <c r="H16" s="164"/>
      <c r="I16" s="164"/>
      <c r="J16" s="164"/>
      <c r="K16" s="164"/>
    </row>
    <row r="17" spans="1:17" x14ac:dyDescent="0.3">
      <c r="A17" s="8" t="s">
        <v>9</v>
      </c>
    </row>
    <row r="18" spans="1:17" ht="18.45" thickBot="1" x14ac:dyDescent="0.35">
      <c r="J18" s="11" t="s">
        <v>33</v>
      </c>
      <c r="K18" s="11" t="s">
        <v>107</v>
      </c>
      <c r="L18" s="11" t="s">
        <v>23</v>
      </c>
    </row>
    <row r="19" spans="1:17" ht="15" thickBot="1" x14ac:dyDescent="0.35">
      <c r="A19" s="10">
        <v>1</v>
      </c>
      <c r="B19" s="8" t="s">
        <v>104</v>
      </c>
      <c r="J19" s="12" t="s">
        <v>94</v>
      </c>
      <c r="K19" s="24" t="s">
        <v>85</v>
      </c>
      <c r="L19" s="7">
        <f>IF(J19="Yes",Q19,0)</f>
        <v>2</v>
      </c>
      <c r="Q19">
        <f>IF(K19="Very Low",1,IF(K19="Low",2,IF(K19="Medium",3,IF(K19="High",4,IF(K19="Very High",5,0)))))</f>
        <v>2</v>
      </c>
    </row>
    <row r="20" spans="1:17" x14ac:dyDescent="0.3">
      <c r="J20" s="5"/>
      <c r="L20" s="7"/>
    </row>
    <row r="21" spans="1:17" ht="15" thickBot="1" x14ac:dyDescent="0.35">
      <c r="A21" s="7">
        <v>2</v>
      </c>
      <c r="B21" s="8" t="s">
        <v>69</v>
      </c>
      <c r="J21" s="5"/>
      <c r="K21" s="36"/>
      <c r="L21" s="7"/>
    </row>
    <row r="22" spans="1:17" ht="15" thickBot="1" x14ac:dyDescent="0.35">
      <c r="A22" s="7" t="s">
        <v>50</v>
      </c>
      <c r="B22" s="9" t="s">
        <v>70</v>
      </c>
      <c r="J22" s="12" t="s">
        <v>95</v>
      </c>
      <c r="K22" s="24" t="s">
        <v>111</v>
      </c>
      <c r="L22" s="50">
        <f>IF(J22="Yes",Q22,0)</f>
        <v>0</v>
      </c>
      <c r="M22" s="18"/>
      <c r="Q22">
        <v>2</v>
      </c>
    </row>
    <row r="23" spans="1:17" ht="15" thickBot="1" x14ac:dyDescent="0.35">
      <c r="A23" s="7" t="s">
        <v>51</v>
      </c>
      <c r="B23" s="9" t="s">
        <v>54</v>
      </c>
      <c r="J23" s="27" t="s">
        <v>95</v>
      </c>
      <c r="K23" s="24" t="s">
        <v>111</v>
      </c>
      <c r="L23" s="50">
        <f t="shared" ref="L23:L24" si="1">IF(J23="Yes",Q23,0)</f>
        <v>0</v>
      </c>
      <c r="M23" s="18"/>
      <c r="Q23">
        <v>2</v>
      </c>
    </row>
    <row r="24" spans="1:17" ht="15" thickBot="1" x14ac:dyDescent="0.35">
      <c r="A24" s="7" t="s">
        <v>52</v>
      </c>
      <c r="B24" s="9" t="s">
        <v>79</v>
      </c>
      <c r="J24" s="27" t="s">
        <v>95</v>
      </c>
      <c r="K24" s="24" t="s">
        <v>111</v>
      </c>
      <c r="L24" s="50">
        <f t="shared" si="1"/>
        <v>0</v>
      </c>
      <c r="M24" s="18"/>
      <c r="Q24">
        <v>2</v>
      </c>
    </row>
    <row r="25" spans="1:17" ht="15" thickBot="1" x14ac:dyDescent="0.35">
      <c r="A25" s="7" t="s">
        <v>53</v>
      </c>
      <c r="B25" s="9" t="s">
        <v>55</v>
      </c>
      <c r="J25" s="27" t="s">
        <v>95</v>
      </c>
      <c r="K25" s="24"/>
      <c r="L25" s="7">
        <f t="shared" ref="L25:L83" si="2">IF(J25="Yes",Q25,0)</f>
        <v>0</v>
      </c>
      <c r="M25" s="18"/>
      <c r="Q25">
        <f t="shared" ref="Q25:Q83" si="3">IF(K25="Very Low",1,IF(K25="Low",2,IF(K25="Medium",3,IF(K25="High",4,IF(K25="Very High",5,0)))))</f>
        <v>0</v>
      </c>
    </row>
    <row r="26" spans="1:17" ht="15" thickBot="1" x14ac:dyDescent="0.35">
      <c r="A26" s="7"/>
      <c r="J26" s="28"/>
      <c r="K26" s="36"/>
      <c r="L26" s="7"/>
      <c r="M26" s="18"/>
    </row>
    <row r="27" spans="1:17" ht="15" thickBot="1" x14ac:dyDescent="0.35">
      <c r="A27" s="7">
        <v>3</v>
      </c>
      <c r="B27" s="8" t="s">
        <v>11</v>
      </c>
      <c r="J27" s="27" t="s">
        <v>95</v>
      </c>
      <c r="K27" s="24"/>
      <c r="L27" s="7">
        <f t="shared" si="2"/>
        <v>0</v>
      </c>
      <c r="M27" s="18"/>
      <c r="Q27">
        <f t="shared" si="3"/>
        <v>0</v>
      </c>
    </row>
    <row r="28" spans="1:17" x14ac:dyDescent="0.3">
      <c r="A28" s="7"/>
      <c r="J28" s="30"/>
      <c r="L28" s="7"/>
      <c r="M28" s="18"/>
    </row>
    <row r="29" spans="1:17" ht="15" thickBot="1" x14ac:dyDescent="0.35">
      <c r="A29" s="7">
        <v>4</v>
      </c>
      <c r="B29" s="8" t="s">
        <v>49</v>
      </c>
      <c r="J29" s="30"/>
      <c r="L29" s="7"/>
      <c r="M29" s="18"/>
    </row>
    <row r="30" spans="1:17" ht="15" thickBot="1" x14ac:dyDescent="0.35">
      <c r="A30" s="7" t="s">
        <v>45</v>
      </c>
      <c r="B30" s="9" t="s">
        <v>47</v>
      </c>
      <c r="J30" s="27" t="s">
        <v>94</v>
      </c>
      <c r="K30" s="24"/>
      <c r="L30" s="7">
        <f t="shared" si="2"/>
        <v>0</v>
      </c>
      <c r="M30" s="18"/>
      <c r="Q30">
        <f t="shared" si="3"/>
        <v>0</v>
      </c>
    </row>
    <row r="31" spans="1:17" ht="15" thickBot="1" x14ac:dyDescent="0.35">
      <c r="A31" s="7" t="s">
        <v>46</v>
      </c>
      <c r="B31" s="9" t="s">
        <v>48</v>
      </c>
      <c r="J31" s="27"/>
      <c r="K31" s="24"/>
      <c r="L31" s="7">
        <f>IF(J31="Yes",Q31*2,0)</f>
        <v>0</v>
      </c>
      <c r="M31" s="18"/>
      <c r="Q31">
        <f t="shared" si="3"/>
        <v>0</v>
      </c>
    </row>
    <row r="32" spans="1:17" x14ac:dyDescent="0.3">
      <c r="A32" s="7"/>
      <c r="J32" s="3"/>
      <c r="L32" s="7"/>
      <c r="M32" s="18"/>
    </row>
    <row r="33" spans="1:17" ht="15" thickBot="1" x14ac:dyDescent="0.35">
      <c r="A33" s="7">
        <v>5</v>
      </c>
      <c r="B33" s="8" t="s">
        <v>112</v>
      </c>
      <c r="J33" s="3"/>
      <c r="L33" s="7"/>
      <c r="M33" s="18"/>
    </row>
    <row r="34" spans="1:17" x14ac:dyDescent="0.3">
      <c r="A34" s="7"/>
      <c r="F34" s="139" t="s">
        <v>26</v>
      </c>
      <c r="G34" s="140"/>
      <c r="H34" s="139" t="s">
        <v>20</v>
      </c>
      <c r="I34" s="140"/>
      <c r="J34" s="35" t="s">
        <v>28</v>
      </c>
      <c r="L34" s="7"/>
      <c r="M34" s="18"/>
    </row>
    <row r="35" spans="1:17" x14ac:dyDescent="0.3">
      <c r="A35" s="7"/>
      <c r="F35" s="141"/>
      <c r="G35" s="142"/>
      <c r="H35" s="141" t="s">
        <v>21</v>
      </c>
      <c r="I35" s="142"/>
      <c r="J35" s="23" t="s">
        <v>27</v>
      </c>
      <c r="L35" s="7"/>
      <c r="M35" s="18"/>
    </row>
    <row r="36" spans="1:17" ht="15" thickBot="1" x14ac:dyDescent="0.35">
      <c r="A36" s="7"/>
      <c r="F36" s="143" t="s">
        <v>34</v>
      </c>
      <c r="G36" s="144"/>
      <c r="H36" s="143" t="s">
        <v>34</v>
      </c>
      <c r="I36" s="145"/>
      <c r="J36" s="34" t="s">
        <v>74</v>
      </c>
      <c r="L36" s="7"/>
      <c r="M36" s="18"/>
    </row>
    <row r="37" spans="1:17" ht="15" thickBot="1" x14ac:dyDescent="0.35">
      <c r="A37" s="7" t="s">
        <v>12</v>
      </c>
      <c r="B37" s="9" t="s">
        <v>14</v>
      </c>
      <c r="F37" s="117" t="s">
        <v>95</v>
      </c>
      <c r="G37" s="118"/>
      <c r="H37" s="117"/>
      <c r="I37" s="118"/>
      <c r="J37" s="13"/>
      <c r="K37" s="24"/>
      <c r="L37" s="7">
        <f>O37+P37</f>
        <v>0</v>
      </c>
      <c r="M37" s="18"/>
      <c r="O37" s="7">
        <f>IF(F37="Yes",Q37*J37,0)</f>
        <v>0</v>
      </c>
      <c r="P37" s="7">
        <f>IF(H37="No",Q37*J37,0)</f>
        <v>0</v>
      </c>
      <c r="Q37">
        <f t="shared" si="3"/>
        <v>0</v>
      </c>
    </row>
    <row r="38" spans="1:17" ht="15" thickBot="1" x14ac:dyDescent="0.35">
      <c r="A38" s="7" t="s">
        <v>13</v>
      </c>
      <c r="B38" s="9" t="s">
        <v>15</v>
      </c>
      <c r="F38" s="117" t="s">
        <v>95</v>
      </c>
      <c r="G38" s="118"/>
      <c r="H38" s="117"/>
      <c r="I38" s="118"/>
      <c r="J38" s="12"/>
      <c r="K38" s="24"/>
      <c r="L38" s="7">
        <f t="shared" ref="L38:L41" si="4">O38+P38</f>
        <v>0</v>
      </c>
      <c r="M38" s="18"/>
      <c r="O38" s="7">
        <f>IF(F38="Yes",Q38*J38,0)</f>
        <v>0</v>
      </c>
      <c r="P38" s="7">
        <f t="shared" ref="P38:P41" si="5">IF(H38="No",Q38*J38,0)</f>
        <v>0</v>
      </c>
      <c r="Q38">
        <f t="shared" si="3"/>
        <v>0</v>
      </c>
    </row>
    <row r="39" spans="1:17" ht="15" thickBot="1" x14ac:dyDescent="0.35">
      <c r="A39" s="7" t="s">
        <v>17</v>
      </c>
      <c r="B39" s="9" t="s">
        <v>25</v>
      </c>
      <c r="F39" s="117" t="s">
        <v>95</v>
      </c>
      <c r="G39" s="118"/>
      <c r="H39" s="117"/>
      <c r="I39" s="118"/>
      <c r="J39" s="14"/>
      <c r="K39" s="24"/>
      <c r="L39" s="7">
        <f t="shared" si="4"/>
        <v>0</v>
      </c>
      <c r="M39" s="18"/>
      <c r="O39" s="7">
        <f>IF(F39="Yes",Q39*J39,0)</f>
        <v>0</v>
      </c>
      <c r="P39" s="7">
        <f t="shared" si="5"/>
        <v>0</v>
      </c>
      <c r="Q39">
        <f t="shared" si="3"/>
        <v>0</v>
      </c>
    </row>
    <row r="40" spans="1:17" ht="15" thickBot="1" x14ac:dyDescent="0.35">
      <c r="A40" s="7" t="s">
        <v>18</v>
      </c>
      <c r="B40" s="9" t="s">
        <v>16</v>
      </c>
      <c r="F40" s="117" t="s">
        <v>95</v>
      </c>
      <c r="G40" s="118"/>
      <c r="H40" s="117"/>
      <c r="I40" s="118"/>
      <c r="J40" s="12"/>
      <c r="K40" s="24"/>
      <c r="L40" s="7">
        <f t="shared" si="4"/>
        <v>0</v>
      </c>
      <c r="M40" s="18"/>
      <c r="O40" s="7">
        <f>IF(F40="Yes",Q40*J40,0)</f>
        <v>0</v>
      </c>
      <c r="P40" s="7">
        <f t="shared" si="5"/>
        <v>0</v>
      </c>
      <c r="Q40">
        <f t="shared" si="3"/>
        <v>0</v>
      </c>
    </row>
    <row r="41" spans="1:17" ht="15" thickBot="1" x14ac:dyDescent="0.35">
      <c r="A41" s="7" t="s">
        <v>19</v>
      </c>
      <c r="B41" s="9" t="s">
        <v>22</v>
      </c>
      <c r="F41" s="117" t="s">
        <v>94</v>
      </c>
      <c r="G41" s="118"/>
      <c r="H41" s="117" t="s">
        <v>94</v>
      </c>
      <c r="I41" s="118"/>
      <c r="J41" s="12">
        <v>2</v>
      </c>
      <c r="K41" s="24" t="s">
        <v>86</v>
      </c>
      <c r="L41" s="7">
        <f t="shared" si="4"/>
        <v>6</v>
      </c>
      <c r="M41" s="18"/>
      <c r="O41" s="7">
        <f>IF(F41="Yes",Q41*J41,0)</f>
        <v>6</v>
      </c>
      <c r="P41" s="7">
        <f t="shared" si="5"/>
        <v>0</v>
      </c>
      <c r="Q41">
        <f t="shared" si="3"/>
        <v>3</v>
      </c>
    </row>
    <row r="42" spans="1:17" ht="15" thickBot="1" x14ac:dyDescent="0.35">
      <c r="A42" s="7" t="s">
        <v>43</v>
      </c>
      <c r="B42" s="9" t="s">
        <v>39</v>
      </c>
      <c r="F42" s="117" t="s">
        <v>95</v>
      </c>
      <c r="G42" s="118"/>
      <c r="H42" s="117"/>
      <c r="I42" s="118"/>
      <c r="J42" s="15"/>
      <c r="K42" s="24"/>
      <c r="L42" s="7">
        <f>O42+P42</f>
        <v>0</v>
      </c>
      <c r="M42" s="18"/>
      <c r="O42" s="7">
        <f>IF(F42="Yes",Q42*J42*3,0)</f>
        <v>0</v>
      </c>
      <c r="P42" s="7">
        <f>IF(H42="No",Q42*J42,0)</f>
        <v>0</v>
      </c>
      <c r="Q42">
        <f>IF(K42="Very Low",1,IF(K42="Low",2,IF(K42="Medium",3,IF(K42="High",4,IF(K42="Very High",5,0)))))</f>
        <v>0</v>
      </c>
    </row>
    <row r="43" spans="1:17" x14ac:dyDescent="0.3">
      <c r="A43" s="7"/>
      <c r="E43" s="4"/>
      <c r="F43" s="4"/>
      <c r="G43" s="6"/>
      <c r="H43" s="6"/>
      <c r="J43" s="3"/>
      <c r="L43" s="7"/>
      <c r="M43" s="18"/>
      <c r="P43" s="7"/>
    </row>
    <row r="44" spans="1:17" ht="15" thickBot="1" x14ac:dyDescent="0.35">
      <c r="A44" s="7">
        <v>6</v>
      </c>
      <c r="B44" s="8" t="s">
        <v>60</v>
      </c>
      <c r="J44" s="3"/>
      <c r="L44" s="7"/>
      <c r="M44" s="18"/>
    </row>
    <row r="45" spans="1:17" ht="15" thickBot="1" x14ac:dyDescent="0.35">
      <c r="A45" s="7" t="s">
        <v>40</v>
      </c>
      <c r="B45" s="9" t="s">
        <v>24</v>
      </c>
      <c r="J45" s="27" t="s">
        <v>94</v>
      </c>
      <c r="K45" s="24" t="s">
        <v>85</v>
      </c>
      <c r="L45" s="7">
        <f t="shared" si="2"/>
        <v>2</v>
      </c>
      <c r="M45" s="18"/>
      <c r="Q45">
        <f t="shared" si="3"/>
        <v>2</v>
      </c>
    </row>
    <row r="46" spans="1:17" ht="15" thickBot="1" x14ac:dyDescent="0.35">
      <c r="A46" s="7" t="s">
        <v>41</v>
      </c>
      <c r="B46" s="9" t="s">
        <v>42</v>
      </c>
      <c r="J46" s="27" t="s">
        <v>95</v>
      </c>
      <c r="K46" s="24"/>
      <c r="L46" s="7">
        <f t="shared" si="2"/>
        <v>0</v>
      </c>
      <c r="M46" s="18"/>
      <c r="Q46">
        <f t="shared" si="3"/>
        <v>0</v>
      </c>
    </row>
    <row r="47" spans="1:17" ht="15" thickBot="1" x14ac:dyDescent="0.35">
      <c r="A47" s="7" t="s">
        <v>62</v>
      </c>
      <c r="B47" s="9" t="s">
        <v>61</v>
      </c>
      <c r="J47" s="29" t="s">
        <v>94</v>
      </c>
      <c r="K47" s="24" t="s">
        <v>86</v>
      </c>
      <c r="L47" s="7">
        <f t="shared" si="2"/>
        <v>3</v>
      </c>
      <c r="M47" s="18"/>
      <c r="Q47">
        <f t="shared" si="3"/>
        <v>3</v>
      </c>
    </row>
    <row r="48" spans="1:17" ht="15" thickBot="1" x14ac:dyDescent="0.35">
      <c r="A48" s="7"/>
      <c r="E48" s="4"/>
      <c r="F48" s="4"/>
      <c r="G48" s="6"/>
      <c r="H48" s="6"/>
      <c r="J48" s="30"/>
      <c r="K48" s="4"/>
      <c r="L48" s="7"/>
      <c r="M48" s="18"/>
    </row>
    <row r="49" spans="1:17" ht="15" thickBot="1" x14ac:dyDescent="0.35">
      <c r="A49" s="7">
        <v>7</v>
      </c>
      <c r="B49" s="8" t="s">
        <v>37</v>
      </c>
      <c r="J49" s="27" t="s">
        <v>95</v>
      </c>
      <c r="K49" s="24"/>
      <c r="L49" s="7">
        <f t="shared" si="2"/>
        <v>0</v>
      </c>
      <c r="M49" s="18"/>
      <c r="Q49">
        <f t="shared" si="3"/>
        <v>0</v>
      </c>
    </row>
    <row r="50" spans="1:17" x14ac:dyDescent="0.3">
      <c r="A50" s="2"/>
      <c r="B50" t="s">
        <v>29</v>
      </c>
      <c r="J50" s="30"/>
      <c r="L50" s="7"/>
      <c r="M50" s="18"/>
    </row>
    <row r="51" spans="1:17" x14ac:dyDescent="0.3">
      <c r="A51" s="2"/>
      <c r="B51" s="163" t="s">
        <v>35</v>
      </c>
      <c r="C51" s="163"/>
      <c r="D51" s="163"/>
      <c r="E51" s="163"/>
      <c r="F51" s="163"/>
      <c r="G51" s="163"/>
      <c r="H51" s="163"/>
      <c r="I51" s="163"/>
      <c r="J51" s="163"/>
      <c r="K51" s="20"/>
      <c r="L51" s="7"/>
      <c r="M51" s="18"/>
    </row>
    <row r="52" spans="1:17" x14ac:dyDescent="0.3">
      <c r="A52" s="2"/>
      <c r="B52" s="163"/>
      <c r="C52" s="163"/>
      <c r="D52" s="163"/>
      <c r="E52" s="163"/>
      <c r="F52" s="163"/>
      <c r="G52" s="163"/>
      <c r="H52" s="163"/>
      <c r="I52" s="163"/>
      <c r="J52" s="163"/>
      <c r="K52" s="20"/>
      <c r="L52" s="7"/>
      <c r="M52" s="18"/>
    </row>
    <row r="53" spans="1:17" x14ac:dyDescent="0.3">
      <c r="B53" s="163"/>
      <c r="C53" s="163"/>
      <c r="D53" s="163"/>
      <c r="E53" s="163"/>
      <c r="F53" s="163"/>
      <c r="G53" s="163"/>
      <c r="H53" s="163"/>
      <c r="I53" s="163"/>
      <c r="J53" s="163"/>
      <c r="K53" s="20"/>
      <c r="L53" s="7"/>
      <c r="M53" s="18"/>
    </row>
    <row r="54" spans="1:17" ht="15" thickBot="1" x14ac:dyDescent="0.35">
      <c r="A54" s="7">
        <v>8</v>
      </c>
      <c r="B54" s="8" t="s">
        <v>56</v>
      </c>
      <c r="J54" s="30"/>
      <c r="L54" s="7"/>
      <c r="M54" s="18"/>
    </row>
    <row r="55" spans="1:17" ht="15" thickBot="1" x14ac:dyDescent="0.35">
      <c r="A55" s="7" t="s">
        <v>30</v>
      </c>
      <c r="B55" s="9" t="s">
        <v>57</v>
      </c>
      <c r="J55" s="31" t="s">
        <v>95</v>
      </c>
      <c r="K55" s="24"/>
      <c r="L55" s="7">
        <f t="shared" si="2"/>
        <v>0</v>
      </c>
      <c r="M55" s="18"/>
      <c r="Q55">
        <f t="shared" si="3"/>
        <v>0</v>
      </c>
    </row>
    <row r="56" spans="1:17" ht="15" thickBot="1" x14ac:dyDescent="0.35">
      <c r="A56" s="7" t="s">
        <v>31</v>
      </c>
      <c r="B56" s="9" t="s">
        <v>10</v>
      </c>
      <c r="J56" s="27"/>
      <c r="K56" s="24"/>
      <c r="L56" s="7">
        <f t="shared" si="2"/>
        <v>0</v>
      </c>
      <c r="M56" s="18"/>
      <c r="Q56">
        <f t="shared" si="3"/>
        <v>0</v>
      </c>
    </row>
    <row r="57" spans="1:17" ht="15" thickBot="1" x14ac:dyDescent="0.35">
      <c r="A57" s="7" t="s">
        <v>58</v>
      </c>
      <c r="B57" s="9" t="s">
        <v>59</v>
      </c>
      <c r="J57" s="29" t="s">
        <v>94</v>
      </c>
      <c r="K57" s="24" t="s">
        <v>85</v>
      </c>
      <c r="L57" s="7">
        <f t="shared" si="2"/>
        <v>2</v>
      </c>
      <c r="M57" s="18"/>
      <c r="Q57">
        <f t="shared" si="3"/>
        <v>2</v>
      </c>
    </row>
    <row r="58" spans="1:17" x14ac:dyDescent="0.3">
      <c r="A58" s="7"/>
      <c r="J58" s="30"/>
      <c r="L58" s="7"/>
      <c r="M58" s="18"/>
    </row>
    <row r="59" spans="1:17" ht="15" thickBot="1" x14ac:dyDescent="0.35">
      <c r="A59" s="7">
        <v>9</v>
      </c>
      <c r="B59" s="8" t="s">
        <v>63</v>
      </c>
      <c r="J59" s="30"/>
      <c r="L59" s="7"/>
      <c r="M59" s="18"/>
    </row>
    <row r="60" spans="1:17" ht="15" thickBot="1" x14ac:dyDescent="0.35">
      <c r="A60" s="7" t="s">
        <v>66</v>
      </c>
      <c r="B60" s="9" t="s">
        <v>64</v>
      </c>
      <c r="J60" s="27" t="s">
        <v>95</v>
      </c>
      <c r="K60" s="24"/>
      <c r="L60" s="7">
        <f t="shared" si="2"/>
        <v>0</v>
      </c>
      <c r="M60" s="18"/>
      <c r="Q60">
        <f t="shared" si="3"/>
        <v>0</v>
      </c>
    </row>
    <row r="61" spans="1:17" ht="15" thickBot="1" x14ac:dyDescent="0.35">
      <c r="A61" s="7" t="s">
        <v>67</v>
      </c>
      <c r="B61" s="9" t="s">
        <v>65</v>
      </c>
      <c r="J61" s="29" t="s">
        <v>95</v>
      </c>
      <c r="K61" s="24"/>
      <c r="L61" s="7">
        <f t="shared" si="2"/>
        <v>0</v>
      </c>
      <c r="M61" s="18"/>
      <c r="Q61">
        <f t="shared" si="3"/>
        <v>0</v>
      </c>
    </row>
    <row r="62" spans="1:17" x14ac:dyDescent="0.3">
      <c r="A62" s="7"/>
      <c r="B62" s="8"/>
      <c r="J62" s="30"/>
      <c r="L62" s="7"/>
      <c r="M62" s="18"/>
    </row>
    <row r="63" spans="1:17" ht="15" thickBot="1" x14ac:dyDescent="0.35">
      <c r="A63" s="7">
        <v>10</v>
      </c>
      <c r="B63" s="8" t="s">
        <v>68</v>
      </c>
      <c r="J63" s="30"/>
      <c r="L63" s="7"/>
      <c r="M63" s="18"/>
    </row>
    <row r="64" spans="1:17" ht="15" thickBot="1" x14ac:dyDescent="0.35">
      <c r="A64" s="7" t="s">
        <v>71</v>
      </c>
      <c r="B64" s="9" t="s">
        <v>75</v>
      </c>
      <c r="J64" s="27" t="s">
        <v>95</v>
      </c>
      <c r="K64" s="24"/>
      <c r="L64" s="7">
        <f t="shared" si="2"/>
        <v>0</v>
      </c>
      <c r="M64" s="18"/>
      <c r="Q64">
        <f t="shared" si="3"/>
        <v>0</v>
      </c>
    </row>
    <row r="65" spans="1:17" ht="15" thickBot="1" x14ac:dyDescent="0.35">
      <c r="A65" s="7" t="s">
        <v>73</v>
      </c>
      <c r="B65" s="9" t="s">
        <v>72</v>
      </c>
      <c r="J65" s="27" t="s">
        <v>95</v>
      </c>
      <c r="K65" s="24"/>
      <c r="L65" s="7">
        <f t="shared" si="2"/>
        <v>0</v>
      </c>
      <c r="M65" s="18"/>
      <c r="Q65">
        <f t="shared" si="3"/>
        <v>0</v>
      </c>
    </row>
    <row r="66" spans="1:17" x14ac:dyDescent="0.3">
      <c r="A66" s="7"/>
      <c r="J66" s="36"/>
      <c r="L66" s="7"/>
      <c r="M66" s="18"/>
    </row>
    <row r="67" spans="1:17" ht="15" thickBot="1" x14ac:dyDescent="0.35">
      <c r="A67" s="37">
        <v>11</v>
      </c>
      <c r="B67" s="38" t="s">
        <v>90</v>
      </c>
      <c r="C67" s="18"/>
      <c r="D67" s="18"/>
      <c r="E67" s="18"/>
      <c r="F67" s="18"/>
      <c r="G67" s="18"/>
      <c r="H67" s="18"/>
      <c r="I67" s="18"/>
      <c r="J67" s="32"/>
      <c r="K67" s="25"/>
      <c r="L67" s="7"/>
      <c r="M67" s="18"/>
    </row>
    <row r="68" spans="1:17" ht="15" thickBot="1" x14ac:dyDescent="0.35">
      <c r="A68" s="37" t="s">
        <v>76</v>
      </c>
      <c r="B68" s="18" t="s">
        <v>91</v>
      </c>
      <c r="C68" s="18"/>
      <c r="D68" s="18"/>
      <c r="E68" s="18"/>
      <c r="F68" s="18"/>
      <c r="G68" s="18"/>
      <c r="H68" s="18"/>
      <c r="I68" s="18"/>
      <c r="J68" s="27" t="s">
        <v>95</v>
      </c>
      <c r="K68" s="24"/>
      <c r="L68" s="7">
        <f t="shared" si="2"/>
        <v>0</v>
      </c>
      <c r="M68" s="18"/>
      <c r="Q68">
        <f t="shared" si="3"/>
        <v>0</v>
      </c>
    </row>
    <row r="69" spans="1:17" x14ac:dyDescent="0.3">
      <c r="A69" s="7"/>
      <c r="J69" s="30"/>
      <c r="L69" s="7"/>
      <c r="M69" s="18"/>
    </row>
    <row r="70" spans="1:17" ht="15" thickBot="1" x14ac:dyDescent="0.35">
      <c r="A70" s="7">
        <v>12</v>
      </c>
      <c r="B70" s="8" t="s">
        <v>77</v>
      </c>
      <c r="J70" s="30"/>
      <c r="L70" s="7"/>
      <c r="M70" s="18"/>
    </row>
    <row r="71" spans="1:17" ht="15" thickBot="1" x14ac:dyDescent="0.35">
      <c r="A71" s="37" t="s">
        <v>96</v>
      </c>
      <c r="B71" s="39" t="s">
        <v>80</v>
      </c>
      <c r="C71" s="18"/>
      <c r="D71" s="18"/>
      <c r="E71" s="18"/>
      <c r="F71" s="18"/>
      <c r="G71" s="18"/>
      <c r="H71" s="18"/>
      <c r="I71" s="18"/>
      <c r="J71" s="31" t="s">
        <v>95</v>
      </c>
      <c r="K71" s="24"/>
      <c r="L71" s="7">
        <f t="shared" si="2"/>
        <v>0</v>
      </c>
      <c r="M71" s="18"/>
      <c r="Q71">
        <f t="shared" si="3"/>
        <v>0</v>
      </c>
    </row>
    <row r="72" spans="1:17" ht="15" thickBot="1" x14ac:dyDescent="0.35">
      <c r="A72" s="37" t="s">
        <v>97</v>
      </c>
      <c r="B72" s="39" t="s">
        <v>81</v>
      </c>
      <c r="C72" s="18"/>
      <c r="D72" s="18"/>
      <c r="E72" s="18"/>
      <c r="F72" s="18"/>
      <c r="G72" s="18"/>
      <c r="H72" s="18"/>
      <c r="I72" s="18"/>
      <c r="J72" s="27" t="s">
        <v>95</v>
      </c>
      <c r="K72" s="24"/>
      <c r="L72" s="7">
        <f t="shared" si="2"/>
        <v>0</v>
      </c>
      <c r="M72" s="18"/>
      <c r="Q72">
        <f t="shared" si="3"/>
        <v>0</v>
      </c>
    </row>
    <row r="73" spans="1:17" ht="15" thickBot="1" x14ac:dyDescent="0.35">
      <c r="A73" s="37" t="s">
        <v>98</v>
      </c>
      <c r="B73" s="39" t="s">
        <v>82</v>
      </c>
      <c r="C73" s="18"/>
      <c r="D73" s="18"/>
      <c r="E73" s="18"/>
      <c r="F73" s="18"/>
      <c r="G73" s="18"/>
      <c r="H73" s="18"/>
      <c r="I73" s="18"/>
      <c r="J73" s="33" t="s">
        <v>94</v>
      </c>
      <c r="K73" s="24" t="s">
        <v>85</v>
      </c>
      <c r="L73" s="7">
        <f t="shared" si="2"/>
        <v>2</v>
      </c>
      <c r="M73" s="18"/>
      <c r="Q73">
        <f t="shared" si="3"/>
        <v>2</v>
      </c>
    </row>
    <row r="74" spans="1:17" ht="15" thickBot="1" x14ac:dyDescent="0.35">
      <c r="A74" s="37" t="s">
        <v>99</v>
      </c>
      <c r="B74" s="39" t="s">
        <v>83</v>
      </c>
      <c r="C74" s="18"/>
      <c r="D74" s="18"/>
      <c r="E74" s="18"/>
      <c r="F74" s="18"/>
      <c r="G74" s="18"/>
      <c r="H74" s="18"/>
      <c r="I74" s="18"/>
      <c r="J74" s="27" t="s">
        <v>95</v>
      </c>
      <c r="K74" s="24"/>
      <c r="L74" s="7">
        <f t="shared" si="2"/>
        <v>0</v>
      </c>
      <c r="M74" s="18"/>
      <c r="Q74">
        <f t="shared" si="3"/>
        <v>0</v>
      </c>
    </row>
    <row r="75" spans="1:17" ht="15" thickBot="1" x14ac:dyDescent="0.35">
      <c r="A75" s="37" t="s">
        <v>100</v>
      </c>
      <c r="B75" s="39" t="s">
        <v>103</v>
      </c>
      <c r="C75" s="18"/>
      <c r="D75" s="18"/>
      <c r="E75" s="18"/>
      <c r="F75" s="18"/>
      <c r="G75" s="18"/>
      <c r="H75" s="18"/>
      <c r="I75" s="18"/>
      <c r="J75" s="29"/>
      <c r="K75" s="24"/>
      <c r="L75" s="7">
        <f t="shared" si="2"/>
        <v>0</v>
      </c>
      <c r="M75" s="18"/>
      <c r="Q75">
        <f t="shared" si="3"/>
        <v>0</v>
      </c>
    </row>
    <row r="76" spans="1:17" ht="15" thickBot="1" x14ac:dyDescent="0.35">
      <c r="A76" s="37" t="s">
        <v>101</v>
      </c>
      <c r="B76" s="39" t="s">
        <v>93</v>
      </c>
      <c r="C76" s="18"/>
      <c r="D76" s="18"/>
      <c r="E76" s="18"/>
      <c r="F76" s="18"/>
      <c r="G76" s="18"/>
      <c r="H76" s="18"/>
      <c r="I76" s="18"/>
      <c r="J76" s="29" t="s">
        <v>94</v>
      </c>
      <c r="K76" s="24" t="s">
        <v>86</v>
      </c>
      <c r="L76" s="7">
        <f t="shared" si="2"/>
        <v>3</v>
      </c>
      <c r="M76" s="18"/>
      <c r="Q76">
        <f t="shared" si="3"/>
        <v>3</v>
      </c>
    </row>
    <row r="77" spans="1:17" ht="15" thickBot="1" x14ac:dyDescent="0.35">
      <c r="A77" s="37" t="s">
        <v>102</v>
      </c>
      <c r="B77" s="39" t="s">
        <v>92</v>
      </c>
      <c r="C77" s="18"/>
      <c r="D77" s="18"/>
      <c r="E77" s="18"/>
      <c r="F77" s="18"/>
      <c r="G77" s="18"/>
      <c r="H77" s="18"/>
      <c r="I77" s="18"/>
      <c r="J77" s="29" t="s">
        <v>95</v>
      </c>
      <c r="K77" s="24"/>
      <c r="L77" s="7">
        <f t="shared" si="2"/>
        <v>0</v>
      </c>
      <c r="M77" s="18"/>
      <c r="Q77">
        <f t="shared" si="3"/>
        <v>0</v>
      </c>
    </row>
    <row r="78" spans="1:17" ht="15" thickBot="1" x14ac:dyDescent="0.35">
      <c r="A78" s="37"/>
      <c r="B78" s="18"/>
      <c r="C78" s="18"/>
      <c r="D78" s="18"/>
      <c r="E78" s="18"/>
      <c r="F78" s="18"/>
      <c r="G78" s="18"/>
      <c r="H78" s="18"/>
      <c r="I78" s="18"/>
      <c r="J78" s="30"/>
      <c r="K78" s="4"/>
      <c r="L78" s="7"/>
      <c r="M78" s="18"/>
    </row>
    <row r="79" spans="1:17" ht="15" thickBot="1" x14ac:dyDescent="0.35">
      <c r="A79" s="37">
        <v>13</v>
      </c>
      <c r="B79" s="39" t="s">
        <v>105</v>
      </c>
      <c r="C79" s="18"/>
      <c r="D79" s="18"/>
      <c r="E79" s="18"/>
      <c r="F79" s="18"/>
      <c r="G79" s="18"/>
      <c r="H79" s="18"/>
      <c r="I79" s="18"/>
      <c r="J79" s="27" t="s">
        <v>95</v>
      </c>
      <c r="K79" s="24" t="s">
        <v>111</v>
      </c>
      <c r="L79" s="7">
        <f>IF(J79="Yes",Q79,0)</f>
        <v>0</v>
      </c>
      <c r="M79" s="18"/>
      <c r="Q79">
        <v>5</v>
      </c>
    </row>
    <row r="80" spans="1:17" ht="15" thickBot="1" x14ac:dyDescent="0.35">
      <c r="A80" s="37"/>
      <c r="B80" s="18"/>
      <c r="C80" s="18"/>
      <c r="D80" s="18"/>
      <c r="E80" s="18"/>
      <c r="F80" s="18"/>
      <c r="G80" s="18"/>
      <c r="H80" s="18"/>
      <c r="I80" s="18"/>
      <c r="J80" s="30"/>
      <c r="L80" s="7"/>
      <c r="M80" s="18"/>
    </row>
    <row r="81" spans="1:17" ht="15" thickBot="1" x14ac:dyDescent="0.35">
      <c r="A81" s="37">
        <v>14</v>
      </c>
      <c r="B81" s="39" t="s">
        <v>106</v>
      </c>
      <c r="C81" s="18"/>
      <c r="D81" s="18"/>
      <c r="E81" s="18"/>
      <c r="F81" s="18"/>
      <c r="G81" s="18"/>
      <c r="H81" s="18"/>
      <c r="I81" s="18"/>
      <c r="J81" s="27" t="s">
        <v>95</v>
      </c>
      <c r="K81" s="24"/>
      <c r="L81" s="7">
        <f t="shared" si="2"/>
        <v>0</v>
      </c>
      <c r="M81" s="18"/>
      <c r="Q81">
        <f t="shared" si="3"/>
        <v>0</v>
      </c>
    </row>
    <row r="82" spans="1:17" ht="15" thickBot="1" x14ac:dyDescent="0.35">
      <c r="A82" s="37"/>
      <c r="B82" s="18"/>
      <c r="C82" s="18"/>
      <c r="D82" s="18"/>
      <c r="E82" s="18"/>
      <c r="F82" s="18"/>
      <c r="G82" s="18"/>
      <c r="H82" s="18"/>
      <c r="I82" s="18"/>
      <c r="J82" s="30"/>
      <c r="L82" s="7"/>
      <c r="M82" s="18"/>
    </row>
    <row r="83" spans="1:17" ht="15" thickBot="1" x14ac:dyDescent="0.35">
      <c r="A83" s="7">
        <v>15</v>
      </c>
      <c r="B83" t="s">
        <v>32</v>
      </c>
      <c r="J83" s="27" t="s">
        <v>94</v>
      </c>
      <c r="K83" s="24" t="s">
        <v>85</v>
      </c>
      <c r="L83" s="7">
        <f t="shared" si="2"/>
        <v>2</v>
      </c>
      <c r="M83" s="18"/>
      <c r="Q83">
        <f t="shared" si="3"/>
        <v>2</v>
      </c>
    </row>
    <row r="84" spans="1:17" x14ac:dyDescent="0.3">
      <c r="A84" s="7"/>
      <c r="B84" t="s">
        <v>29</v>
      </c>
    </row>
    <row r="85" spans="1:17" x14ac:dyDescent="0.3">
      <c r="B85" s="163" t="s">
        <v>114</v>
      </c>
      <c r="C85" s="163"/>
      <c r="D85" s="163"/>
      <c r="E85" s="163"/>
      <c r="F85" s="163"/>
      <c r="G85" s="163"/>
      <c r="H85" s="163"/>
      <c r="I85" s="163"/>
      <c r="J85" s="163"/>
    </row>
    <row r="86" spans="1:17" x14ac:dyDescent="0.3">
      <c r="B86" s="163"/>
      <c r="C86" s="163"/>
      <c r="D86" s="163"/>
      <c r="E86" s="163"/>
      <c r="F86" s="163"/>
      <c r="G86" s="163"/>
      <c r="H86" s="163"/>
      <c r="I86" s="163"/>
      <c r="J86" s="163"/>
    </row>
    <row r="87" spans="1:17" ht="21.6" thickBot="1" x14ac:dyDescent="0.45">
      <c r="A87" s="1"/>
      <c r="K87" s="16" t="s">
        <v>84</v>
      </c>
      <c r="L87" s="17">
        <f>SUM(L19:L85)</f>
        <v>22</v>
      </c>
    </row>
    <row r="88" spans="1:17" ht="25.8" x14ac:dyDescent="0.5">
      <c r="D88" s="125" t="s">
        <v>88</v>
      </c>
      <c r="E88" s="126"/>
      <c r="F88" s="126"/>
      <c r="G88" s="127"/>
    </row>
    <row r="89" spans="1:17" ht="21.6" thickBot="1" x14ac:dyDescent="0.35">
      <c r="A89" s="1"/>
      <c r="D89" s="161" t="s">
        <v>23</v>
      </c>
      <c r="E89" s="162"/>
      <c r="F89" s="123" t="s">
        <v>89</v>
      </c>
      <c r="G89" s="124"/>
    </row>
    <row r="90" spans="1:17" ht="18" x14ac:dyDescent="0.3">
      <c r="D90" s="128" t="s">
        <v>195</v>
      </c>
      <c r="E90" s="129"/>
      <c r="F90" s="120" t="s">
        <v>85</v>
      </c>
      <c r="G90" s="120"/>
    </row>
    <row r="91" spans="1:17" ht="18" x14ac:dyDescent="0.3">
      <c r="A91" s="1"/>
      <c r="D91" s="130" t="s">
        <v>157</v>
      </c>
      <c r="E91" s="131"/>
      <c r="F91" s="119" t="s">
        <v>86</v>
      </c>
      <c r="G91" s="119"/>
    </row>
    <row r="92" spans="1:17" ht="18" x14ac:dyDescent="0.3">
      <c r="D92" s="130" t="s">
        <v>196</v>
      </c>
      <c r="E92" s="131"/>
      <c r="F92" s="121" t="s">
        <v>87</v>
      </c>
      <c r="G92" s="122"/>
    </row>
    <row r="93" spans="1:17" ht="18.600000000000001" thickBot="1" x14ac:dyDescent="0.35">
      <c r="D93" s="146" t="s">
        <v>197</v>
      </c>
      <c r="E93" s="147"/>
      <c r="F93" s="115" t="s">
        <v>118</v>
      </c>
      <c r="G93" s="116"/>
    </row>
  </sheetData>
  <mergeCells count="35">
    <mergeCell ref="F34:G35"/>
    <mergeCell ref="H34:I34"/>
    <mergeCell ref="H35:I35"/>
    <mergeCell ref="A1:L1"/>
    <mergeCell ref="A2:L2"/>
    <mergeCell ref="C4:I4"/>
    <mergeCell ref="C5:E5"/>
    <mergeCell ref="A12:K16"/>
    <mergeCell ref="F36:G36"/>
    <mergeCell ref="H36:I36"/>
    <mergeCell ref="F37:G37"/>
    <mergeCell ref="H37:I37"/>
    <mergeCell ref="F38:G38"/>
    <mergeCell ref="H38:I38"/>
    <mergeCell ref="D89:E89"/>
    <mergeCell ref="F89:G89"/>
    <mergeCell ref="F39:G39"/>
    <mergeCell ref="H39:I39"/>
    <mergeCell ref="F40:G40"/>
    <mergeCell ref="H40:I40"/>
    <mergeCell ref="F41:G41"/>
    <mergeCell ref="H41:I41"/>
    <mergeCell ref="F42:G42"/>
    <mergeCell ref="H42:I42"/>
    <mergeCell ref="B51:J53"/>
    <mergeCell ref="B85:J86"/>
    <mergeCell ref="D88:G88"/>
    <mergeCell ref="D93:E93"/>
    <mergeCell ref="F93:G93"/>
    <mergeCell ref="D90:E90"/>
    <mergeCell ref="F90:G90"/>
    <mergeCell ref="D91:E91"/>
    <mergeCell ref="F91:G91"/>
    <mergeCell ref="D92:E92"/>
    <mergeCell ref="F92:G92"/>
  </mergeCells>
  <dataValidations count="4">
    <dataValidation type="list" allowBlank="1" showInputMessage="1" showErrorMessage="1" sqref="K19 K81 K27 K30:K31 K37:K42 K45:K47 K49 K55:K57 K60:K61 K64:K65 K68 K71:K77 K83 K25" xr:uid="{00000000-0002-0000-0400-000000000000}">
      <formula1>"Very Low,Low,Medium,High,Very High"</formula1>
    </dataValidation>
    <dataValidation type="list" allowBlank="1" showInputMessage="1" showErrorMessage="1" sqref="K48" xr:uid="{00000000-0002-0000-0400-000001000000}">
      <formula1>"Very Low,Low,Med,High,Very High"</formula1>
    </dataValidation>
    <dataValidation type="list" allowBlank="1" showInputMessage="1" showErrorMessage="1" sqref="G48:H48 G43:H43 H37:H42" xr:uid="{00000000-0002-0000-0400-000002000000}">
      <formula1>"Yes, No"</formula1>
    </dataValidation>
    <dataValidation type="list" allowBlank="1" showInputMessage="1" showErrorMessage="1" sqref="J68 J49 E48:F48 J45:J47 J27 J22:J25 J83 J30:J31 J19 J71:J77 J64:J65 J55:J57 J60:J61 J81 E43:F43 F37:F42 J79" xr:uid="{00000000-0002-0000-0400-000003000000}">
      <formula1>"Yes, No,  "</formula1>
    </dataValidation>
  </dataValidation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E100"/>
  <sheetViews>
    <sheetView workbookViewId="0">
      <selection activeCell="K5" sqref="K5:K6"/>
    </sheetView>
  </sheetViews>
  <sheetFormatPr defaultRowHeight="14.4" x14ac:dyDescent="0.3"/>
  <cols>
    <col min="1" max="1" width="4.6640625" customWidth="1"/>
    <col min="4" max="4" width="11.33203125" customWidth="1"/>
    <col min="7" max="7" width="8.6640625" customWidth="1"/>
    <col min="9" max="9" width="14.33203125" customWidth="1"/>
    <col min="10" max="10" width="9.88671875" customWidth="1"/>
    <col min="11" max="11" width="10.6640625" style="2" bestFit="1" customWidth="1"/>
    <col min="12" max="12" width="8.77734375" style="2"/>
    <col min="27" max="31" width="8.88671875" hidden="1" customWidth="1"/>
    <col min="32" max="32" width="8.88671875"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218</v>
      </c>
      <c r="D4" s="135"/>
      <c r="E4" s="135"/>
      <c r="F4" s="135"/>
      <c r="G4" s="135"/>
      <c r="H4" s="135"/>
      <c r="I4" s="118"/>
      <c r="J4" s="8" t="s">
        <v>1</v>
      </c>
      <c r="K4" s="71">
        <v>44124</v>
      </c>
    </row>
    <row r="5" spans="1:12" ht="15" thickBot="1" x14ac:dyDescent="0.35">
      <c r="A5" s="8" t="s">
        <v>7</v>
      </c>
      <c r="B5" s="8"/>
      <c r="C5" s="136">
        <v>35565937.780000001</v>
      </c>
      <c r="D5" s="137"/>
      <c r="E5" s="138"/>
      <c r="J5" s="8" t="s">
        <v>5</v>
      </c>
      <c r="K5" s="12"/>
    </row>
    <row r="6" spans="1:12" ht="15" thickBot="1" x14ac:dyDescent="0.35">
      <c r="J6" s="8" t="s">
        <v>6</v>
      </c>
      <c r="K6" s="15"/>
    </row>
    <row r="7" spans="1:12" ht="15" thickBot="1" x14ac:dyDescent="0.35">
      <c r="A7" s="8" t="s">
        <v>2</v>
      </c>
      <c r="B7" s="13">
        <v>3</v>
      </c>
      <c r="C7" s="8" t="s">
        <v>3</v>
      </c>
      <c r="D7" s="12">
        <v>40.71</v>
      </c>
      <c r="E7" s="8" t="s">
        <v>4</v>
      </c>
      <c r="F7" s="13">
        <v>41.3</v>
      </c>
      <c r="G7" s="26" t="s">
        <v>78</v>
      </c>
      <c r="H7" s="75">
        <f>F7-D7</f>
        <v>0.58999999999999631</v>
      </c>
      <c r="I7" s="70" t="s">
        <v>108</v>
      </c>
    </row>
    <row r="8" spans="1:12" ht="15" thickBot="1" x14ac:dyDescent="0.35">
      <c r="A8" s="8" t="s">
        <v>2</v>
      </c>
      <c r="B8" s="12"/>
      <c r="C8" s="8" t="s">
        <v>3</v>
      </c>
      <c r="D8" s="12"/>
      <c r="E8" s="8" t="s">
        <v>4</v>
      </c>
      <c r="F8" s="12"/>
      <c r="G8" s="26" t="s">
        <v>78</v>
      </c>
      <c r="H8" s="75">
        <f t="shared" ref="H8:H9" si="0">F8-D8</f>
        <v>0</v>
      </c>
      <c r="I8" s="70" t="s">
        <v>108</v>
      </c>
    </row>
    <row r="9" spans="1:12" ht="15" thickBot="1" x14ac:dyDescent="0.35">
      <c r="A9" s="8" t="s">
        <v>2</v>
      </c>
      <c r="B9" s="15"/>
      <c r="C9" s="8" t="s">
        <v>3</v>
      </c>
      <c r="D9" s="15"/>
      <c r="E9" s="8" t="s">
        <v>4</v>
      </c>
      <c r="F9" s="15"/>
      <c r="G9" s="26" t="s">
        <v>78</v>
      </c>
      <c r="H9" s="75">
        <f t="shared" si="0"/>
        <v>0</v>
      </c>
      <c r="I9" s="70" t="s">
        <v>108</v>
      </c>
    </row>
    <row r="11" spans="1:12" ht="21.3" x14ac:dyDescent="0.45">
      <c r="A11" s="79" t="s">
        <v>8</v>
      </c>
    </row>
    <row r="12" spans="1:12" x14ac:dyDescent="0.3">
      <c r="A12" s="164" t="s">
        <v>219</v>
      </c>
      <c r="B12" s="164"/>
      <c r="C12" s="164"/>
      <c r="D12" s="164"/>
      <c r="E12" s="164"/>
      <c r="F12" s="164"/>
      <c r="G12" s="164"/>
      <c r="H12" s="164"/>
      <c r="I12" s="164"/>
      <c r="J12" s="164"/>
      <c r="K12" s="164"/>
    </row>
    <row r="13" spans="1:12" x14ac:dyDescent="0.3">
      <c r="A13" s="164"/>
      <c r="B13" s="164"/>
      <c r="C13" s="164"/>
      <c r="D13" s="164"/>
      <c r="E13" s="164"/>
      <c r="F13" s="164"/>
      <c r="G13" s="164"/>
      <c r="H13" s="164"/>
      <c r="I13" s="164"/>
      <c r="J13" s="164"/>
      <c r="K13" s="164"/>
    </row>
    <row r="14" spans="1:12" x14ac:dyDescent="0.3">
      <c r="A14" s="164"/>
      <c r="B14" s="164"/>
      <c r="C14" s="164"/>
      <c r="D14" s="164"/>
      <c r="E14" s="164"/>
      <c r="F14" s="164"/>
      <c r="G14" s="164"/>
      <c r="H14" s="164"/>
      <c r="I14" s="164"/>
      <c r="J14" s="164"/>
      <c r="K14" s="164"/>
    </row>
    <row r="15" spans="1:12" x14ac:dyDescent="0.3">
      <c r="A15" s="164"/>
      <c r="B15" s="164"/>
      <c r="C15" s="164"/>
      <c r="D15" s="164"/>
      <c r="E15" s="164"/>
      <c r="F15" s="164"/>
      <c r="G15" s="164"/>
      <c r="H15" s="164"/>
      <c r="I15" s="164"/>
      <c r="J15" s="164"/>
      <c r="K15" s="164"/>
    </row>
    <row r="16" spans="1:12" x14ac:dyDescent="0.3">
      <c r="A16" s="164"/>
      <c r="B16" s="164"/>
      <c r="C16" s="164"/>
      <c r="D16" s="164"/>
      <c r="E16" s="164"/>
      <c r="F16" s="164"/>
      <c r="G16" s="164"/>
      <c r="H16" s="164"/>
      <c r="I16" s="164"/>
      <c r="J16" s="164"/>
      <c r="K16" s="164"/>
    </row>
    <row r="17" spans="1:30" ht="23.1" x14ac:dyDescent="0.45">
      <c r="A17" s="80" t="s">
        <v>9</v>
      </c>
    </row>
    <row r="18" spans="1:30" ht="18.45" thickBot="1" x14ac:dyDescent="0.35">
      <c r="J18" s="11" t="s">
        <v>33</v>
      </c>
      <c r="K18" s="11" t="s">
        <v>160</v>
      </c>
      <c r="L18" s="11" t="s">
        <v>23</v>
      </c>
    </row>
    <row r="19" spans="1:30" ht="15" thickBot="1" x14ac:dyDescent="0.35">
      <c r="A19" s="10">
        <v>1</v>
      </c>
      <c r="B19" s="39" t="s">
        <v>105</v>
      </c>
      <c r="C19" s="72"/>
      <c r="D19" s="72"/>
      <c r="E19" s="72"/>
      <c r="F19" s="72"/>
      <c r="G19" s="72"/>
      <c r="H19" s="72"/>
      <c r="I19" s="72"/>
      <c r="J19" s="27" t="s">
        <v>95</v>
      </c>
      <c r="K19" s="24" t="s">
        <v>111</v>
      </c>
      <c r="L19" s="50">
        <f>IF(J19="Yes",AD19,0)</f>
        <v>0</v>
      </c>
      <c r="AD19">
        <v>5</v>
      </c>
    </row>
    <row r="20" spans="1:30" x14ac:dyDescent="0.3">
      <c r="J20" s="5"/>
      <c r="L20" s="7"/>
    </row>
    <row r="21" spans="1:30" ht="15" thickBot="1" x14ac:dyDescent="0.35">
      <c r="A21" s="7">
        <v>2</v>
      </c>
      <c r="B21" s="8" t="s">
        <v>69</v>
      </c>
      <c r="J21" s="5"/>
      <c r="K21" s="75"/>
      <c r="L21" s="7"/>
    </row>
    <row r="22" spans="1:30" ht="15" thickBot="1" x14ac:dyDescent="0.35">
      <c r="A22" s="7" t="s">
        <v>50</v>
      </c>
      <c r="B22" s="39" t="s">
        <v>70</v>
      </c>
      <c r="C22" s="18"/>
      <c r="D22" s="18"/>
      <c r="E22" s="18"/>
      <c r="F22" s="18"/>
      <c r="G22" s="18"/>
      <c r="H22" s="18"/>
      <c r="I22" s="18"/>
      <c r="J22" s="12" t="s">
        <v>95</v>
      </c>
      <c r="K22" s="24" t="s">
        <v>111</v>
      </c>
      <c r="L22" s="50">
        <f>IF(J22="Yes",AD22,0)</f>
        <v>0</v>
      </c>
      <c r="M22" s="18"/>
      <c r="N22" s="18"/>
      <c r="O22" s="18"/>
      <c r="P22" s="18"/>
      <c r="Q22" s="18"/>
      <c r="R22" s="18"/>
      <c r="S22" s="18"/>
      <c r="T22" s="18"/>
      <c r="U22" s="18"/>
      <c r="V22" s="18"/>
      <c r="W22" s="18"/>
      <c r="X22" s="18"/>
      <c r="Y22" s="18"/>
      <c r="Z22" s="18"/>
      <c r="AD22">
        <v>2</v>
      </c>
    </row>
    <row r="23" spans="1:30" ht="15" thickBot="1" x14ac:dyDescent="0.35">
      <c r="A23" s="7" t="s">
        <v>51</v>
      </c>
      <c r="B23" s="39" t="s">
        <v>120</v>
      </c>
      <c r="C23" s="18"/>
      <c r="D23" s="18"/>
      <c r="E23" s="18"/>
      <c r="F23" s="18"/>
      <c r="G23" s="18"/>
      <c r="H23" s="18"/>
      <c r="I23" s="18"/>
      <c r="J23" s="27" t="s">
        <v>95</v>
      </c>
      <c r="K23" s="24" t="s">
        <v>111</v>
      </c>
      <c r="L23" s="50">
        <f>IF(J23="Yes",AD23,0)</f>
        <v>0</v>
      </c>
      <c r="M23" s="18"/>
      <c r="N23" s="18"/>
      <c r="O23" s="18"/>
      <c r="P23" s="18"/>
      <c r="Q23" s="18"/>
      <c r="R23" s="18"/>
      <c r="S23" s="18"/>
      <c r="T23" s="18"/>
      <c r="U23" s="18"/>
      <c r="V23" s="18"/>
      <c r="W23" s="18"/>
      <c r="X23" s="18"/>
      <c r="Y23" s="18"/>
      <c r="Z23" s="18"/>
      <c r="AD23">
        <v>2</v>
      </c>
    </row>
    <row r="24" spans="1:30" ht="15" thickBot="1" x14ac:dyDescent="0.35">
      <c r="A24" s="7" t="s">
        <v>52</v>
      </c>
      <c r="B24" s="39" t="s">
        <v>119</v>
      </c>
      <c r="C24" s="18"/>
      <c r="D24" s="18"/>
      <c r="E24" s="18"/>
      <c r="F24" s="18"/>
      <c r="G24" s="18"/>
      <c r="H24" s="18"/>
      <c r="I24" s="18"/>
      <c r="J24" s="27" t="s">
        <v>94</v>
      </c>
      <c r="K24" s="24" t="s">
        <v>111</v>
      </c>
      <c r="L24" s="50">
        <f>IF(J24="Yes",AD24,0)</f>
        <v>2</v>
      </c>
      <c r="M24" s="18"/>
      <c r="N24" s="18"/>
      <c r="O24" s="18"/>
      <c r="P24" s="18"/>
      <c r="Q24" s="18"/>
      <c r="R24" s="18"/>
      <c r="S24" s="18"/>
      <c r="T24" s="18"/>
      <c r="U24" s="18"/>
      <c r="V24" s="18"/>
      <c r="W24" s="18"/>
      <c r="X24" s="18"/>
      <c r="Y24" s="18"/>
      <c r="Z24" s="18"/>
      <c r="AD24">
        <v>2</v>
      </c>
    </row>
    <row r="25" spans="1:30" ht="15" thickBot="1" x14ac:dyDescent="0.35">
      <c r="A25" s="7" t="s">
        <v>53</v>
      </c>
      <c r="B25" s="39" t="s">
        <v>121</v>
      </c>
      <c r="C25" s="18"/>
      <c r="D25" s="18"/>
      <c r="E25" s="18"/>
      <c r="F25" s="18"/>
      <c r="G25" s="18"/>
      <c r="H25" s="18"/>
      <c r="I25" s="18"/>
      <c r="J25" s="27" t="s">
        <v>94</v>
      </c>
      <c r="K25" s="24" t="s">
        <v>109</v>
      </c>
      <c r="L25" s="53">
        <f>IF(J25="Yes",AD25,0)</f>
        <v>1</v>
      </c>
      <c r="M25" s="18" t="s">
        <v>188</v>
      </c>
      <c r="N25" s="18"/>
      <c r="O25" s="18"/>
      <c r="P25" s="18"/>
      <c r="Q25" s="18"/>
      <c r="R25" s="18"/>
      <c r="S25" s="18"/>
      <c r="T25" s="18"/>
      <c r="U25" s="18"/>
      <c r="V25" s="18"/>
      <c r="W25" s="18"/>
      <c r="X25" s="18"/>
      <c r="Y25" s="18"/>
      <c r="Z25" s="18"/>
      <c r="AD25">
        <f>IF(K25="Very Low",1,IF(K25="Low",2,IF(K25="Medium",3,IF(K25="High",4,IF(K25="Very High",5,0)))))</f>
        <v>1</v>
      </c>
    </row>
    <row r="26" spans="1:30" ht="15" thickBot="1" x14ac:dyDescent="0.35">
      <c r="A26" s="7"/>
      <c r="J26" s="28"/>
      <c r="K26" s="75"/>
      <c r="L26" s="7"/>
      <c r="M26" s="18"/>
      <c r="N26" s="18"/>
      <c r="O26" s="18"/>
      <c r="P26" s="18"/>
      <c r="Q26" s="18"/>
      <c r="R26" s="18"/>
      <c r="S26" s="18"/>
      <c r="T26" s="18"/>
      <c r="U26" s="18"/>
      <c r="V26" s="18"/>
      <c r="W26" s="18"/>
      <c r="X26" s="18"/>
      <c r="Y26" s="18"/>
      <c r="Z26" s="18"/>
    </row>
    <row r="27" spans="1:30" ht="15" thickBot="1" x14ac:dyDescent="0.35">
      <c r="A27" s="7">
        <v>3</v>
      </c>
      <c r="B27" s="38" t="s">
        <v>11</v>
      </c>
      <c r="C27" s="18"/>
      <c r="D27" s="18"/>
      <c r="E27" s="18"/>
      <c r="F27" s="18"/>
      <c r="G27" s="18"/>
      <c r="J27" s="27" t="s">
        <v>95</v>
      </c>
      <c r="K27" s="24"/>
      <c r="L27" s="50">
        <f>IF(J27="Yes",AD27,0)</f>
        <v>0</v>
      </c>
      <c r="M27" s="18"/>
      <c r="N27" s="18"/>
      <c r="O27" s="18"/>
      <c r="P27" s="18"/>
      <c r="Q27" s="18"/>
      <c r="R27" s="18"/>
      <c r="S27" s="18"/>
      <c r="T27" s="18"/>
      <c r="U27" s="18"/>
      <c r="V27" s="18"/>
      <c r="W27" s="18"/>
      <c r="X27" s="18"/>
      <c r="Y27" s="18"/>
      <c r="Z27" s="18"/>
      <c r="AD27">
        <f>IF(K27="Very Low",1,IF(K27="Low",2,IF(K27="Medium",3,IF(K27="High",4,IF(K27="Very High",5,0)))))</f>
        <v>0</v>
      </c>
    </row>
    <row r="28" spans="1:30" x14ac:dyDescent="0.3">
      <c r="A28" s="7"/>
      <c r="J28" s="30"/>
      <c r="L28" s="7"/>
      <c r="M28" s="18"/>
      <c r="N28" s="18"/>
      <c r="O28" s="18"/>
      <c r="P28" s="18"/>
      <c r="Q28" s="18"/>
      <c r="R28" s="18"/>
      <c r="S28" s="18"/>
      <c r="T28" s="18"/>
      <c r="U28" s="18"/>
      <c r="V28" s="18"/>
      <c r="W28" s="18"/>
      <c r="X28" s="18"/>
      <c r="Y28" s="18"/>
      <c r="Z28" s="18"/>
    </row>
    <row r="29" spans="1:30" ht="15" thickBot="1" x14ac:dyDescent="0.35">
      <c r="A29" s="7">
        <v>4</v>
      </c>
      <c r="B29" s="8" t="s">
        <v>49</v>
      </c>
      <c r="J29" s="30"/>
      <c r="L29" s="7"/>
      <c r="M29" s="18"/>
      <c r="N29" s="18"/>
      <c r="O29" s="18"/>
      <c r="P29" s="18"/>
      <c r="Q29" s="18"/>
      <c r="R29" s="18"/>
      <c r="S29" s="18"/>
      <c r="T29" s="18"/>
      <c r="U29" s="18"/>
      <c r="V29" s="18"/>
      <c r="W29" s="18"/>
      <c r="X29" s="18"/>
      <c r="Y29" s="18"/>
      <c r="Z29" s="18"/>
    </row>
    <row r="30" spans="1:30" ht="15" thickBot="1" x14ac:dyDescent="0.35">
      <c r="A30" s="7" t="s">
        <v>45</v>
      </c>
      <c r="B30" s="9" t="s">
        <v>47</v>
      </c>
      <c r="J30" s="27" t="s">
        <v>95</v>
      </c>
      <c r="K30" s="24"/>
      <c r="L30" s="50">
        <f>IF(J30="Yes",AD30,0)</f>
        <v>0</v>
      </c>
      <c r="M30" s="18"/>
      <c r="N30" s="18"/>
      <c r="O30" s="18"/>
      <c r="P30" s="18"/>
      <c r="Q30" s="18"/>
      <c r="R30" s="18"/>
      <c r="S30" s="18"/>
      <c r="T30" s="18"/>
      <c r="U30" s="18"/>
      <c r="V30" s="18"/>
      <c r="W30" s="18"/>
      <c r="X30" s="18"/>
      <c r="Y30" s="18"/>
      <c r="Z30" s="18"/>
      <c r="AD30">
        <f>IF(K30="Very Low",1,IF(K30="Low",2,IF(K30="Medium",3,IF(K30="High",4,IF(K30="Very High",5,0)))))</f>
        <v>0</v>
      </c>
    </row>
    <row r="31" spans="1:30" ht="15" thickBot="1" x14ac:dyDescent="0.35">
      <c r="A31" s="7" t="s">
        <v>46</v>
      </c>
      <c r="B31" s="9" t="s">
        <v>48</v>
      </c>
      <c r="J31" s="27" t="s">
        <v>94</v>
      </c>
      <c r="K31" s="24" t="s">
        <v>87</v>
      </c>
      <c r="L31" s="53">
        <f>IF(J31="Yes",AD31*2,0)</f>
        <v>8</v>
      </c>
      <c r="M31" s="18" t="s">
        <v>189</v>
      </c>
      <c r="N31" s="18"/>
      <c r="O31" s="18"/>
      <c r="P31" s="18"/>
      <c r="Q31" s="18"/>
      <c r="R31" s="18"/>
      <c r="S31" s="18"/>
      <c r="T31" s="18"/>
      <c r="U31" s="18"/>
      <c r="V31" s="18"/>
      <c r="W31" s="18"/>
      <c r="X31" s="18"/>
      <c r="Y31" s="18"/>
      <c r="Z31" s="18"/>
      <c r="AD31">
        <f>IF(K31="Very Low",1,IF(K31="Low",2,IF(K31="Medium",3,IF(K31="High",4,IF(K31="Very High",5,0)))))</f>
        <v>4</v>
      </c>
    </row>
    <row r="32" spans="1:30" x14ac:dyDescent="0.3">
      <c r="A32" s="7"/>
      <c r="J32" s="3"/>
      <c r="L32" s="7"/>
      <c r="M32" s="18"/>
      <c r="N32" s="18"/>
      <c r="O32" s="18"/>
      <c r="P32" s="18"/>
      <c r="Q32" s="18"/>
      <c r="R32" s="18"/>
      <c r="S32" s="18"/>
      <c r="T32" s="18"/>
      <c r="U32" s="18"/>
      <c r="V32" s="18"/>
      <c r="W32" s="18"/>
      <c r="X32" s="18"/>
      <c r="Y32" s="18"/>
      <c r="Z32" s="18"/>
    </row>
    <row r="33" spans="1:30" ht="15" thickBot="1" x14ac:dyDescent="0.35">
      <c r="A33" s="7">
        <v>5</v>
      </c>
      <c r="B33" s="8" t="s">
        <v>158</v>
      </c>
      <c r="J33" s="3"/>
      <c r="L33" s="7"/>
      <c r="M33" s="18"/>
      <c r="N33" s="18"/>
      <c r="O33" s="18"/>
      <c r="P33" s="18"/>
      <c r="Q33" s="18"/>
      <c r="R33" s="18"/>
      <c r="S33" s="18"/>
      <c r="T33" s="18"/>
      <c r="U33" s="18"/>
      <c r="V33" s="18"/>
      <c r="W33" s="18"/>
      <c r="X33" s="18"/>
      <c r="Y33" s="18"/>
      <c r="Z33" s="18"/>
    </row>
    <row r="34" spans="1:30" x14ac:dyDescent="0.3">
      <c r="A34" s="7"/>
      <c r="F34" s="139" t="s">
        <v>26</v>
      </c>
      <c r="G34" s="140"/>
      <c r="H34" s="139" t="s">
        <v>20</v>
      </c>
      <c r="I34" s="140"/>
      <c r="J34" s="86" t="s">
        <v>28</v>
      </c>
      <c r="L34" s="7"/>
      <c r="M34" s="18"/>
      <c r="N34" s="18"/>
      <c r="O34" s="18"/>
      <c r="P34" s="18"/>
      <c r="Q34" s="18"/>
      <c r="R34" s="18"/>
      <c r="S34" s="18"/>
      <c r="T34" s="18"/>
      <c r="U34" s="18"/>
      <c r="V34" s="18"/>
      <c r="W34" s="18"/>
      <c r="X34" s="18"/>
      <c r="Y34" s="18"/>
      <c r="Z34" s="18"/>
    </row>
    <row r="35" spans="1:30" x14ac:dyDescent="0.3">
      <c r="A35" s="7"/>
      <c r="F35" s="141"/>
      <c r="G35" s="142"/>
      <c r="H35" s="141" t="s">
        <v>21</v>
      </c>
      <c r="I35" s="142"/>
      <c r="J35" s="23" t="s">
        <v>27</v>
      </c>
      <c r="L35" s="7"/>
      <c r="M35" s="18"/>
      <c r="N35" s="18"/>
      <c r="O35" s="18"/>
      <c r="P35" s="18"/>
      <c r="Q35" s="18"/>
      <c r="R35" s="18"/>
      <c r="S35" s="18"/>
      <c r="T35" s="18"/>
      <c r="U35" s="18"/>
      <c r="V35" s="18"/>
      <c r="W35" s="18"/>
      <c r="X35" s="18"/>
      <c r="Y35" s="18"/>
      <c r="Z35" s="18"/>
    </row>
    <row r="36" spans="1:30" ht="15" thickBot="1" x14ac:dyDescent="0.35">
      <c r="A36" s="7"/>
      <c r="F36" s="143" t="s">
        <v>34</v>
      </c>
      <c r="G36" s="144"/>
      <c r="H36" s="143" t="s">
        <v>34</v>
      </c>
      <c r="I36" s="145"/>
      <c r="J36" s="87" t="s">
        <v>74</v>
      </c>
      <c r="L36" s="7"/>
      <c r="M36" s="18"/>
      <c r="N36" s="18"/>
      <c r="O36" s="18"/>
      <c r="P36" s="18"/>
      <c r="Q36" s="18"/>
      <c r="R36" s="18"/>
      <c r="S36" s="18"/>
      <c r="T36" s="18"/>
      <c r="U36" s="18"/>
      <c r="V36" s="18"/>
      <c r="W36" s="18"/>
      <c r="X36" s="18"/>
      <c r="Y36" s="18"/>
      <c r="Z36" s="18"/>
    </row>
    <row r="37" spans="1:30" ht="15" thickBot="1" x14ac:dyDescent="0.35">
      <c r="A37" s="7" t="s">
        <v>12</v>
      </c>
      <c r="B37" s="9" t="s">
        <v>14</v>
      </c>
      <c r="F37" s="117" t="s">
        <v>95</v>
      </c>
      <c r="G37" s="118"/>
      <c r="H37" s="117"/>
      <c r="I37" s="118"/>
      <c r="J37" s="13"/>
      <c r="K37" s="24"/>
      <c r="L37" s="51">
        <f>AB37+AC37</f>
        <v>0</v>
      </c>
      <c r="M37" s="18"/>
      <c r="N37" s="18"/>
      <c r="O37" s="18"/>
      <c r="P37" s="18"/>
      <c r="Q37" s="18"/>
      <c r="R37" s="18"/>
      <c r="S37" s="18"/>
      <c r="T37" s="18"/>
      <c r="U37" s="18"/>
      <c r="V37" s="18"/>
      <c r="W37" s="18"/>
      <c r="X37" s="18"/>
      <c r="Y37" s="18"/>
      <c r="Z37" s="18"/>
      <c r="AB37" s="7">
        <f>IF(F37="Yes",AD37*J37,0)</f>
        <v>0</v>
      </c>
      <c r="AC37" s="7">
        <f>IF(H37="No",AD37*J37,0)</f>
        <v>0</v>
      </c>
      <c r="AD37">
        <f t="shared" ref="AD37:AD43" si="1">IF(K37="Very Low",1,IF(K37="Low",2,IF(K37="Medium",3,IF(K37="High",4,IF(K37="Very High",5,0)))))</f>
        <v>0</v>
      </c>
    </row>
    <row r="38" spans="1:30" ht="15" thickBot="1" x14ac:dyDescent="0.35">
      <c r="A38" s="7" t="s">
        <v>13</v>
      </c>
      <c r="B38" s="9" t="s">
        <v>15</v>
      </c>
      <c r="F38" s="117" t="s">
        <v>95</v>
      </c>
      <c r="G38" s="118"/>
      <c r="H38" s="117"/>
      <c r="I38" s="118"/>
      <c r="J38" s="12"/>
      <c r="K38" s="24"/>
      <c r="L38" s="50">
        <f t="shared" ref="L38:L41" si="2">AB38+AC38</f>
        <v>0</v>
      </c>
      <c r="M38" s="18"/>
      <c r="N38" s="18"/>
      <c r="O38" s="18"/>
      <c r="P38" s="18"/>
      <c r="Q38" s="18"/>
      <c r="R38" s="18"/>
      <c r="S38" s="18"/>
      <c r="T38" s="18"/>
      <c r="U38" s="18"/>
      <c r="V38" s="18"/>
      <c r="W38" s="18"/>
      <c r="X38" s="18"/>
      <c r="Y38" s="18"/>
      <c r="Z38" s="18"/>
      <c r="AB38" s="7">
        <f>IF(F38="Yes",AD38*J38,0)</f>
        <v>0</v>
      </c>
      <c r="AC38" s="7">
        <f>IF(H38="No",AD38*J38,0)</f>
        <v>0</v>
      </c>
      <c r="AD38">
        <f t="shared" si="1"/>
        <v>0</v>
      </c>
    </row>
    <row r="39" spans="1:30" ht="15" thickBot="1" x14ac:dyDescent="0.35">
      <c r="A39" s="7" t="s">
        <v>17</v>
      </c>
      <c r="B39" s="9" t="s">
        <v>25</v>
      </c>
      <c r="F39" s="117" t="s">
        <v>95</v>
      </c>
      <c r="G39" s="118"/>
      <c r="H39" s="117"/>
      <c r="I39" s="118"/>
      <c r="J39" s="14"/>
      <c r="K39" s="24"/>
      <c r="L39" s="52">
        <f t="shared" si="2"/>
        <v>0</v>
      </c>
      <c r="M39" s="18"/>
      <c r="N39" s="18"/>
      <c r="O39" s="18"/>
      <c r="P39" s="18"/>
      <c r="Q39" s="18"/>
      <c r="R39" s="18"/>
      <c r="S39" s="18"/>
      <c r="T39" s="18"/>
      <c r="U39" s="18"/>
      <c r="V39" s="18"/>
      <c r="W39" s="18"/>
      <c r="X39" s="18"/>
      <c r="Y39" s="18"/>
      <c r="Z39" s="18"/>
      <c r="AB39" s="7">
        <f>IF(F39="Yes",AD39*J39,0)</f>
        <v>0</v>
      </c>
      <c r="AC39" s="7">
        <f>IF(H39="No",AD39*J39,0)</f>
        <v>0</v>
      </c>
      <c r="AD39">
        <f t="shared" si="1"/>
        <v>0</v>
      </c>
    </row>
    <row r="40" spans="1:30" ht="15" thickBot="1" x14ac:dyDescent="0.35">
      <c r="A40" s="7" t="s">
        <v>18</v>
      </c>
      <c r="B40" s="9" t="s">
        <v>16</v>
      </c>
      <c r="F40" s="117" t="s">
        <v>94</v>
      </c>
      <c r="G40" s="118"/>
      <c r="H40" s="117" t="s">
        <v>94</v>
      </c>
      <c r="I40" s="118"/>
      <c r="J40" s="12">
        <v>1</v>
      </c>
      <c r="K40" s="24" t="s">
        <v>87</v>
      </c>
      <c r="L40" s="50">
        <f t="shared" si="2"/>
        <v>4</v>
      </c>
      <c r="M40" s="18"/>
      <c r="N40" s="18"/>
      <c r="O40" s="18"/>
      <c r="P40" s="18"/>
      <c r="Q40" s="18"/>
      <c r="R40" s="18"/>
      <c r="S40" s="18"/>
      <c r="T40" s="18"/>
      <c r="U40" s="18"/>
      <c r="V40" s="18"/>
      <c r="W40" s="18"/>
      <c r="X40" s="18"/>
      <c r="Y40" s="18"/>
      <c r="Z40" s="18"/>
      <c r="AB40" s="7">
        <f>IF(F40="Yes",AD40*J40,0)</f>
        <v>4</v>
      </c>
      <c r="AC40" s="7">
        <f>IF(H40="No",AD40*J40,0)</f>
        <v>0</v>
      </c>
      <c r="AD40">
        <f t="shared" si="1"/>
        <v>4</v>
      </c>
    </row>
    <row r="41" spans="1:30" ht="15" thickBot="1" x14ac:dyDescent="0.35">
      <c r="A41" s="7" t="s">
        <v>19</v>
      </c>
      <c r="B41" s="9" t="s">
        <v>115</v>
      </c>
      <c r="F41" s="117" t="s">
        <v>94</v>
      </c>
      <c r="G41" s="118"/>
      <c r="H41" s="117" t="s">
        <v>94</v>
      </c>
      <c r="I41" s="118"/>
      <c r="J41" s="12">
        <v>3</v>
      </c>
      <c r="K41" s="24" t="s">
        <v>85</v>
      </c>
      <c r="L41" s="52">
        <f t="shared" si="2"/>
        <v>6</v>
      </c>
      <c r="M41" s="18"/>
      <c r="N41" s="18"/>
      <c r="O41" s="18"/>
      <c r="P41" s="18"/>
      <c r="Q41" s="18"/>
      <c r="R41" s="18"/>
      <c r="S41" s="18"/>
      <c r="T41" s="18"/>
      <c r="U41" s="18"/>
      <c r="V41" s="18"/>
      <c r="W41" s="18"/>
      <c r="X41" s="18"/>
      <c r="Y41" s="18"/>
      <c r="Z41" s="18"/>
      <c r="AB41" s="7">
        <f>IF(F41="Yes",AD41*J41,0)</f>
        <v>6</v>
      </c>
      <c r="AC41" s="7">
        <f>IF(H41="No",AD41*J41,0)</f>
        <v>0</v>
      </c>
      <c r="AD41">
        <f t="shared" si="1"/>
        <v>2</v>
      </c>
    </row>
    <row r="42" spans="1:30" ht="15" thickBot="1" x14ac:dyDescent="0.35">
      <c r="A42" s="7" t="s">
        <v>43</v>
      </c>
      <c r="B42" s="9" t="s">
        <v>39</v>
      </c>
      <c r="F42" s="117" t="s">
        <v>95</v>
      </c>
      <c r="G42" s="118"/>
      <c r="H42" s="117"/>
      <c r="I42" s="118"/>
      <c r="J42" s="15"/>
      <c r="K42" s="24"/>
      <c r="L42" s="50">
        <f>AB42+AC42</f>
        <v>0</v>
      </c>
      <c r="M42" s="18"/>
      <c r="N42" s="18"/>
      <c r="O42" s="18"/>
      <c r="P42" s="18"/>
      <c r="Q42" s="18"/>
      <c r="R42" s="18"/>
      <c r="S42" s="18"/>
      <c r="T42" s="18"/>
      <c r="U42" s="18"/>
      <c r="V42" s="18"/>
      <c r="W42" s="18"/>
      <c r="X42" s="18"/>
      <c r="Y42" s="18"/>
      <c r="Z42" s="18"/>
      <c r="AB42" s="7">
        <f>IF(F42="Yes",AD42*J42*3,0)</f>
        <v>0</v>
      </c>
      <c r="AC42" s="7">
        <f>IF(H42="No",AD42*J42*3,0)</f>
        <v>0</v>
      </c>
      <c r="AD42">
        <f t="shared" si="1"/>
        <v>0</v>
      </c>
    </row>
    <row r="43" spans="1:30" ht="15" thickBot="1" x14ac:dyDescent="0.35">
      <c r="A43" s="7" t="s">
        <v>163</v>
      </c>
      <c r="B43" s="9" t="s">
        <v>164</v>
      </c>
      <c r="F43" s="117" t="s">
        <v>95</v>
      </c>
      <c r="G43" s="118"/>
      <c r="H43" s="117"/>
      <c r="I43" s="118"/>
      <c r="J43" s="12"/>
      <c r="K43" s="24"/>
      <c r="L43" s="50">
        <f t="shared" ref="L43" si="3">AB43+AC43</f>
        <v>0</v>
      </c>
      <c r="M43" s="18"/>
      <c r="N43" s="18"/>
      <c r="O43" s="18"/>
      <c r="P43" s="18"/>
      <c r="Q43" s="18"/>
      <c r="R43" s="18"/>
      <c r="S43" s="18"/>
      <c r="T43" s="18"/>
      <c r="U43" s="18"/>
      <c r="V43" s="18"/>
      <c r="W43" s="18"/>
      <c r="X43" s="18"/>
      <c r="Y43" s="18"/>
      <c r="Z43" s="18"/>
      <c r="AB43" s="7">
        <f>IF(F43="Yes",AD43*J43,0)</f>
        <v>0</v>
      </c>
      <c r="AC43" s="7">
        <f>IF(H43="No",AD43*J43,0)</f>
        <v>0</v>
      </c>
      <c r="AD43">
        <f t="shared" si="1"/>
        <v>0</v>
      </c>
    </row>
    <row r="44" spans="1:30" x14ac:dyDescent="0.3">
      <c r="A44" s="7"/>
      <c r="B44" t="s">
        <v>165</v>
      </c>
      <c r="E44" s="4"/>
      <c r="F44" s="4"/>
      <c r="G44" s="6"/>
      <c r="H44" s="6"/>
      <c r="J44" s="3"/>
      <c r="L44" s="7"/>
      <c r="M44" s="18"/>
      <c r="N44" s="18"/>
      <c r="O44" s="18"/>
      <c r="P44" s="18"/>
      <c r="Q44" s="18"/>
      <c r="R44" s="18"/>
      <c r="S44" s="18"/>
      <c r="T44" s="18"/>
      <c r="U44" s="18"/>
      <c r="V44" s="18"/>
      <c r="W44" s="18"/>
      <c r="X44" s="18"/>
      <c r="Y44" s="18"/>
      <c r="Z44" s="18"/>
      <c r="AC44" s="7"/>
    </row>
    <row r="45" spans="1:30" x14ac:dyDescent="0.3">
      <c r="A45" s="7"/>
      <c r="E45" s="4"/>
      <c r="F45" s="4"/>
      <c r="G45" s="6"/>
      <c r="H45" s="6"/>
      <c r="J45" s="3"/>
      <c r="L45" s="7"/>
      <c r="M45" s="18"/>
      <c r="N45" s="18"/>
      <c r="O45" s="18"/>
      <c r="P45" s="18"/>
      <c r="Q45" s="18"/>
      <c r="R45" s="18"/>
      <c r="S45" s="18"/>
      <c r="T45" s="18"/>
      <c r="U45" s="18"/>
      <c r="V45" s="18"/>
      <c r="W45" s="18"/>
      <c r="X45" s="18"/>
      <c r="Y45" s="18"/>
      <c r="Z45" s="18"/>
      <c r="AC45" s="7"/>
    </row>
    <row r="46" spans="1:30" ht="15" thickBot="1" x14ac:dyDescent="0.35">
      <c r="A46" s="7">
        <v>6</v>
      </c>
      <c r="B46" s="8" t="s">
        <v>113</v>
      </c>
      <c r="J46" s="3"/>
      <c r="L46" s="7"/>
      <c r="M46" s="18"/>
      <c r="N46" s="18"/>
      <c r="O46" s="18"/>
      <c r="P46" s="18"/>
      <c r="Q46" s="18"/>
      <c r="R46" s="18"/>
      <c r="S46" s="18"/>
      <c r="T46" s="18"/>
      <c r="U46" s="18"/>
      <c r="V46" s="18"/>
      <c r="W46" s="18"/>
      <c r="X46" s="18"/>
      <c r="Y46" s="18"/>
      <c r="Z46" s="18"/>
    </row>
    <row r="47" spans="1:30" ht="15" thickBot="1" x14ac:dyDescent="0.35">
      <c r="A47" s="7" t="s">
        <v>40</v>
      </c>
      <c r="B47" s="9" t="s">
        <v>24</v>
      </c>
      <c r="J47" s="27" t="s">
        <v>94</v>
      </c>
      <c r="K47" s="24" t="s">
        <v>86</v>
      </c>
      <c r="L47" s="51">
        <f>IF(J47="Yes",AD47,0)</f>
        <v>3</v>
      </c>
      <c r="M47" s="18"/>
      <c r="N47" s="18"/>
      <c r="O47" s="18"/>
      <c r="P47" s="18"/>
      <c r="Q47" s="18"/>
      <c r="R47" s="18"/>
      <c r="S47" s="18"/>
      <c r="T47" s="18"/>
      <c r="U47" s="18"/>
      <c r="V47" s="18"/>
      <c r="W47" s="18"/>
      <c r="X47" s="18"/>
      <c r="Y47" s="18"/>
      <c r="Z47" s="18"/>
      <c r="AD47">
        <f>IF(K47="Very Low",1,IF(K47="Low",2,IF(K47="Medium",3,IF(K47="High",4,IF(K47="Very High",5,0)))))</f>
        <v>3</v>
      </c>
    </row>
    <row r="48" spans="1:30" ht="15" thickBot="1" x14ac:dyDescent="0.35">
      <c r="A48" s="7" t="s">
        <v>41</v>
      </c>
      <c r="B48" s="9" t="s">
        <v>42</v>
      </c>
      <c r="J48" s="27" t="s">
        <v>94</v>
      </c>
      <c r="K48" s="24" t="s">
        <v>86</v>
      </c>
      <c r="L48" s="50">
        <f>IF(J48="Yes",AD48,0)</f>
        <v>3</v>
      </c>
      <c r="M48" s="18"/>
      <c r="N48" s="18"/>
      <c r="O48" s="18"/>
      <c r="P48" s="18"/>
      <c r="Q48" s="18"/>
      <c r="R48" s="18"/>
      <c r="S48" s="18"/>
      <c r="T48" s="18"/>
      <c r="U48" s="18"/>
      <c r="V48" s="18"/>
      <c r="W48" s="18"/>
      <c r="X48" s="18"/>
      <c r="Y48" s="18"/>
      <c r="Z48" s="18"/>
      <c r="AD48">
        <f>IF(K48="Very Low",1,IF(K48="Low",2,IF(K48="Medium",3,IF(K48="High",4,IF(K48="Very High",5,0)))))</f>
        <v>3</v>
      </c>
    </row>
    <row r="49" spans="1:30" ht="15" thickBot="1" x14ac:dyDescent="0.35">
      <c r="A49" s="7" t="s">
        <v>62</v>
      </c>
      <c r="B49" s="39" t="s">
        <v>151</v>
      </c>
      <c r="C49" s="18"/>
      <c r="D49" s="18"/>
      <c r="E49" s="18"/>
      <c r="F49" s="18"/>
      <c r="G49" s="18"/>
      <c r="H49" s="18"/>
      <c r="I49" s="18"/>
      <c r="J49" s="29" t="s">
        <v>94</v>
      </c>
      <c r="K49" s="24" t="s">
        <v>85</v>
      </c>
      <c r="L49" s="50">
        <f>IF(J49="Yes",AD49,0)</f>
        <v>2</v>
      </c>
      <c r="M49" s="18"/>
      <c r="N49" s="18"/>
      <c r="O49" s="18"/>
      <c r="P49" s="18"/>
      <c r="Q49" s="18"/>
      <c r="R49" s="18"/>
      <c r="S49" s="18"/>
      <c r="T49" s="18"/>
      <c r="U49" s="18"/>
      <c r="V49" s="18"/>
      <c r="W49" s="18"/>
      <c r="X49" s="18"/>
      <c r="Y49" s="18"/>
      <c r="Z49" s="18"/>
      <c r="AD49">
        <f>IF(K49="Very Low",1,IF(K49="Low",2,IF(K49="Medium",3,IF(K49="High",4,IF(K49="Very High",5,0)))))</f>
        <v>2</v>
      </c>
    </row>
    <row r="50" spans="1:30" ht="15" thickBot="1" x14ac:dyDescent="0.35">
      <c r="A50" s="7" t="s">
        <v>150</v>
      </c>
      <c r="B50" s="39" t="s">
        <v>155</v>
      </c>
      <c r="C50" s="18"/>
      <c r="D50" s="18"/>
      <c r="E50" s="18"/>
      <c r="F50" s="18"/>
      <c r="G50" s="18"/>
      <c r="H50" s="18"/>
      <c r="I50" s="18"/>
      <c r="J50" s="29" t="s">
        <v>94</v>
      </c>
      <c r="K50" s="24" t="s">
        <v>85</v>
      </c>
      <c r="L50" s="50">
        <f>IF(J50="Yes",AD50,0)</f>
        <v>2</v>
      </c>
      <c r="M50" s="18"/>
      <c r="N50" s="18"/>
      <c r="O50" s="18"/>
      <c r="P50" s="18"/>
      <c r="Q50" s="18"/>
      <c r="R50" s="18"/>
      <c r="S50" s="18"/>
      <c r="T50" s="18"/>
      <c r="U50" s="18"/>
      <c r="V50" s="18"/>
      <c r="W50" s="18"/>
      <c r="X50" s="18"/>
      <c r="Y50" s="18"/>
      <c r="Z50" s="18"/>
      <c r="AD50">
        <f>IF(K50="Very Low",1,IF(K50="Low",2,IF(K50="Medium",3,IF(K50="High",4,IF(K50="Very High",5,0)))))</f>
        <v>2</v>
      </c>
    </row>
    <row r="51" spans="1:30" ht="15" thickBot="1" x14ac:dyDescent="0.35">
      <c r="A51" s="7" t="s">
        <v>154</v>
      </c>
      <c r="B51" s="40" t="s">
        <v>116</v>
      </c>
      <c r="C51" s="41"/>
      <c r="D51" s="41"/>
      <c r="E51" s="41"/>
      <c r="F51" s="41"/>
      <c r="G51" s="41"/>
      <c r="H51" s="41"/>
      <c r="I51" s="18"/>
      <c r="J51" s="29" t="s">
        <v>95</v>
      </c>
      <c r="K51" s="24"/>
      <c r="L51" s="53">
        <f>IF(J51="Yes",AD51,0)</f>
        <v>0</v>
      </c>
      <c r="M51" s="18"/>
      <c r="N51" s="18"/>
      <c r="O51" s="18"/>
      <c r="P51" s="18"/>
      <c r="Q51" s="18"/>
      <c r="R51" s="18"/>
      <c r="S51" s="18"/>
      <c r="T51" s="18"/>
      <c r="U51" s="18"/>
      <c r="V51" s="18"/>
      <c r="W51" s="18"/>
      <c r="X51" s="18"/>
      <c r="Y51" s="18"/>
      <c r="Z51" s="18"/>
      <c r="AD51">
        <f>IF(K51="Very Low",1,IF(K51="Low",2,IF(K51="Medium",3,IF(K51="High",4,IF(K51="Very High",5,0)))))</f>
        <v>0</v>
      </c>
    </row>
    <row r="52" spans="1:30" x14ac:dyDescent="0.3">
      <c r="A52" s="7"/>
      <c r="B52" s="40" t="s">
        <v>149</v>
      </c>
      <c r="C52" s="41"/>
      <c r="D52" s="41"/>
      <c r="E52" s="41"/>
      <c r="F52" s="41"/>
      <c r="G52" s="41"/>
      <c r="H52" s="41"/>
      <c r="I52" s="18"/>
      <c r="J52" s="32"/>
      <c r="K52" s="6"/>
      <c r="L52" s="7"/>
      <c r="M52" s="18"/>
      <c r="N52" s="18"/>
      <c r="O52" s="18"/>
      <c r="P52" s="18"/>
      <c r="Q52" s="18"/>
      <c r="R52" s="18"/>
      <c r="S52" s="18"/>
      <c r="T52" s="18"/>
      <c r="U52" s="18"/>
      <c r="V52" s="18"/>
      <c r="W52" s="18"/>
      <c r="X52" s="18"/>
      <c r="Y52" s="18"/>
      <c r="Z52" s="18"/>
    </row>
    <row r="53" spans="1:30" ht="15" thickBot="1" x14ac:dyDescent="0.35">
      <c r="A53" s="7"/>
      <c r="E53" s="4"/>
      <c r="F53" s="4"/>
      <c r="G53" s="6"/>
      <c r="H53" s="6"/>
      <c r="J53" s="30"/>
      <c r="K53" s="4"/>
      <c r="L53" s="7"/>
      <c r="M53" s="18"/>
      <c r="N53" s="18"/>
      <c r="O53" s="18"/>
      <c r="P53" s="18"/>
      <c r="Q53" s="18"/>
      <c r="R53" s="18"/>
      <c r="S53" s="18"/>
      <c r="T53" s="18"/>
      <c r="U53" s="18"/>
      <c r="V53" s="18"/>
      <c r="W53" s="18"/>
      <c r="X53" s="18"/>
      <c r="Y53" s="18"/>
      <c r="Z53" s="18"/>
    </row>
    <row r="54" spans="1:30" ht="15" thickBot="1" x14ac:dyDescent="0.35">
      <c r="A54" s="7">
        <v>7</v>
      </c>
      <c r="B54" s="8" t="s">
        <v>37</v>
      </c>
      <c r="J54" s="27" t="s">
        <v>95</v>
      </c>
      <c r="K54" s="24"/>
      <c r="L54" s="50">
        <f>IF(J54="Yes",AD54,0)</f>
        <v>0</v>
      </c>
      <c r="M54" s="18"/>
      <c r="N54" s="18"/>
      <c r="O54" s="18"/>
      <c r="P54" s="18"/>
      <c r="Q54" s="18"/>
      <c r="R54" s="18"/>
      <c r="S54" s="18"/>
      <c r="T54" s="18"/>
      <c r="U54" s="18"/>
      <c r="V54" s="18"/>
      <c r="W54" s="18"/>
      <c r="X54" s="18"/>
      <c r="Y54" s="18"/>
      <c r="Z54" s="18"/>
      <c r="AD54">
        <f>IF(K54="Very Low",1,IF(K54="Low",2,IF(K54="Medium",3,IF(K54="High",4,IF(K54="Very High",5,0)))))</f>
        <v>0</v>
      </c>
    </row>
    <row r="55" spans="1:30" x14ac:dyDescent="0.3">
      <c r="A55" s="2"/>
      <c r="B55" t="s">
        <v>29</v>
      </c>
      <c r="J55" s="30"/>
      <c r="L55" s="7"/>
      <c r="M55" s="18"/>
      <c r="N55" s="18"/>
      <c r="O55" s="18"/>
      <c r="P55" s="18"/>
      <c r="Q55" s="18"/>
      <c r="R55" s="18"/>
      <c r="S55" s="18"/>
      <c r="T55" s="18"/>
      <c r="U55" s="18"/>
      <c r="V55" s="18"/>
      <c r="W55" s="18"/>
      <c r="X55" s="18"/>
      <c r="Y55" s="18"/>
      <c r="Z55" s="18"/>
    </row>
    <row r="56" spans="1:30" x14ac:dyDescent="0.3">
      <c r="A56" s="2"/>
      <c r="B56" s="163" t="s">
        <v>35</v>
      </c>
      <c r="C56" s="163"/>
      <c r="D56" s="163"/>
      <c r="E56" s="163"/>
      <c r="F56" s="163"/>
      <c r="G56" s="163"/>
      <c r="H56" s="163"/>
      <c r="I56" s="163"/>
      <c r="J56" s="163"/>
      <c r="K56" s="20"/>
      <c r="L56" s="7"/>
      <c r="M56" s="18"/>
      <c r="N56" s="18"/>
      <c r="O56" s="18"/>
      <c r="P56" s="18"/>
      <c r="Q56" s="18"/>
      <c r="R56" s="18"/>
      <c r="S56" s="18"/>
      <c r="T56" s="18"/>
      <c r="U56" s="18"/>
      <c r="V56" s="18"/>
      <c r="W56" s="18"/>
      <c r="X56" s="18"/>
      <c r="Y56" s="18"/>
      <c r="Z56" s="18"/>
    </row>
    <row r="57" spans="1:30" x14ac:dyDescent="0.3">
      <c r="A57" s="2"/>
      <c r="B57" s="163"/>
      <c r="C57" s="163"/>
      <c r="D57" s="163"/>
      <c r="E57" s="163"/>
      <c r="F57" s="163"/>
      <c r="G57" s="163"/>
      <c r="H57" s="163"/>
      <c r="I57" s="163"/>
      <c r="J57" s="163"/>
      <c r="K57" s="20"/>
      <c r="L57" s="7"/>
      <c r="M57" s="18"/>
      <c r="N57" s="18"/>
      <c r="O57" s="18"/>
      <c r="P57" s="18"/>
      <c r="Q57" s="18"/>
      <c r="R57" s="18"/>
      <c r="S57" s="18"/>
      <c r="T57" s="18"/>
      <c r="U57" s="18"/>
      <c r="V57" s="18"/>
      <c r="W57" s="18"/>
      <c r="X57" s="18"/>
      <c r="Y57" s="18"/>
      <c r="Z57" s="18"/>
    </row>
    <row r="58" spans="1:30" x14ac:dyDescent="0.3">
      <c r="B58" s="163"/>
      <c r="C58" s="163"/>
      <c r="D58" s="163"/>
      <c r="E58" s="163"/>
      <c r="F58" s="163"/>
      <c r="G58" s="163"/>
      <c r="H58" s="163"/>
      <c r="I58" s="163"/>
      <c r="J58" s="163"/>
      <c r="K58" s="20"/>
      <c r="L58" s="7"/>
      <c r="M58" s="18"/>
      <c r="N58" s="18"/>
      <c r="O58" s="18"/>
      <c r="P58" s="18"/>
      <c r="Q58" s="18"/>
      <c r="R58" s="18"/>
      <c r="S58" s="18"/>
      <c r="T58" s="18"/>
      <c r="U58" s="18"/>
      <c r="V58" s="18"/>
      <c r="W58" s="18"/>
      <c r="X58" s="18"/>
      <c r="Y58" s="18"/>
      <c r="Z58" s="18"/>
    </row>
    <row r="59" spans="1:30" ht="15" thickBot="1" x14ac:dyDescent="0.35">
      <c r="A59" s="7">
        <v>8</v>
      </c>
      <c r="B59" s="8" t="s">
        <v>56</v>
      </c>
      <c r="J59" s="30"/>
      <c r="L59" s="7"/>
      <c r="M59" s="18"/>
      <c r="N59" s="18"/>
      <c r="O59" s="18"/>
      <c r="P59" s="18"/>
      <c r="Q59" s="18"/>
      <c r="R59" s="18"/>
      <c r="S59" s="18"/>
      <c r="T59" s="18"/>
      <c r="U59" s="18"/>
      <c r="V59" s="18"/>
      <c r="W59" s="18"/>
      <c r="X59" s="18"/>
      <c r="Y59" s="18"/>
      <c r="Z59" s="18"/>
    </row>
    <row r="60" spans="1:30" ht="15" thickBot="1" x14ac:dyDescent="0.35">
      <c r="A60" s="7" t="s">
        <v>30</v>
      </c>
      <c r="B60" s="9" t="s">
        <v>57</v>
      </c>
      <c r="J60" s="31" t="s">
        <v>94</v>
      </c>
      <c r="K60" s="24" t="s">
        <v>85</v>
      </c>
      <c r="L60" s="51">
        <f>IF(J60="Yes",AD60,0)</f>
        <v>2</v>
      </c>
      <c r="M60" s="18" t="s">
        <v>190</v>
      </c>
      <c r="N60" s="18"/>
      <c r="O60" s="18"/>
      <c r="P60" s="18"/>
      <c r="Q60" s="18"/>
      <c r="R60" s="18"/>
      <c r="S60" s="18"/>
      <c r="T60" s="18"/>
      <c r="U60" s="18"/>
      <c r="V60" s="18"/>
      <c r="W60" s="18"/>
      <c r="X60" s="18"/>
      <c r="Y60" s="18"/>
      <c r="Z60" s="18"/>
      <c r="AD60">
        <f>IF(K60="Very Low",1,IF(K60="Low",2,IF(K60="Medium",3,IF(K60="High",4,IF(K60="Very High",5,0)))))</f>
        <v>2</v>
      </c>
    </row>
    <row r="61" spans="1:30" ht="15" thickBot="1" x14ac:dyDescent="0.35">
      <c r="A61" s="7" t="s">
        <v>31</v>
      </c>
      <c r="B61" s="9" t="s">
        <v>10</v>
      </c>
      <c r="J61" s="27" t="s">
        <v>94</v>
      </c>
      <c r="K61" s="24" t="s">
        <v>109</v>
      </c>
      <c r="L61" s="50">
        <f>IF(J61="Yes",AD61,0)</f>
        <v>1</v>
      </c>
      <c r="M61" s="18" t="s">
        <v>191</v>
      </c>
      <c r="N61" s="18"/>
      <c r="O61" s="18"/>
      <c r="P61" s="18"/>
      <c r="Q61" s="18"/>
      <c r="R61" s="18"/>
      <c r="S61" s="18"/>
      <c r="T61" s="18"/>
      <c r="U61" s="18"/>
      <c r="V61" s="18"/>
      <c r="W61" s="18"/>
      <c r="X61" s="18"/>
      <c r="Y61" s="18"/>
      <c r="Z61" s="18"/>
      <c r="AD61">
        <f>IF(K61="Very Low",1,IF(K61="Low",2,IF(K61="Medium",3,IF(K61="High",4,IF(K61="Very High",5,0)))))</f>
        <v>1</v>
      </c>
    </row>
    <row r="62" spans="1:30" ht="15" thickBot="1" x14ac:dyDescent="0.35">
      <c r="A62" s="7" t="s">
        <v>58</v>
      </c>
      <c r="B62" s="9" t="s">
        <v>59</v>
      </c>
      <c r="J62" s="29" t="s">
        <v>94</v>
      </c>
      <c r="K62" s="24" t="s">
        <v>85</v>
      </c>
      <c r="L62" s="53">
        <f>IF(J62="Yes",AD62,0)</f>
        <v>2</v>
      </c>
      <c r="M62" s="18" t="s">
        <v>192</v>
      </c>
      <c r="N62" s="18"/>
      <c r="O62" s="18"/>
      <c r="P62" s="18"/>
      <c r="Q62" s="18"/>
      <c r="R62" s="18"/>
      <c r="S62" s="18"/>
      <c r="T62" s="18"/>
      <c r="U62" s="18"/>
      <c r="V62" s="18"/>
      <c r="W62" s="18"/>
      <c r="X62" s="18"/>
      <c r="Y62" s="18"/>
      <c r="Z62" s="18"/>
      <c r="AD62">
        <f>IF(K62="Very Low",1,IF(K62="Low",2,IF(K62="Medium",3,IF(K62="High",4,IF(K62="Very High",5,0)))))</f>
        <v>2</v>
      </c>
    </row>
    <row r="63" spans="1:30" x14ac:dyDescent="0.3">
      <c r="A63" s="7"/>
      <c r="J63" s="30"/>
      <c r="L63" s="7"/>
      <c r="M63" s="18"/>
      <c r="N63" s="18"/>
      <c r="O63" s="18"/>
      <c r="P63" s="18"/>
      <c r="Q63" s="18"/>
      <c r="R63" s="18"/>
      <c r="S63" s="18"/>
      <c r="T63" s="18"/>
      <c r="U63" s="18"/>
      <c r="V63" s="18"/>
      <c r="W63" s="18"/>
      <c r="X63" s="18"/>
      <c r="Y63" s="18"/>
      <c r="Z63" s="18"/>
    </row>
    <row r="64" spans="1:30" ht="15" thickBot="1" x14ac:dyDescent="0.35">
      <c r="A64" s="7">
        <v>9</v>
      </c>
      <c r="B64" s="8" t="s">
        <v>63</v>
      </c>
      <c r="J64" s="30"/>
      <c r="L64" s="7"/>
      <c r="M64" s="18"/>
      <c r="N64" s="18"/>
      <c r="O64" s="18"/>
      <c r="P64" s="18"/>
      <c r="Q64" s="18"/>
      <c r="R64" s="18"/>
      <c r="S64" s="18"/>
      <c r="T64" s="18"/>
      <c r="U64" s="18"/>
      <c r="V64" s="18"/>
      <c r="W64" s="18"/>
      <c r="X64" s="18"/>
      <c r="Y64" s="18"/>
      <c r="Z64" s="18"/>
    </row>
    <row r="65" spans="1:30" ht="15" thickBot="1" x14ac:dyDescent="0.35">
      <c r="A65" s="7" t="s">
        <v>66</v>
      </c>
      <c r="B65" s="9" t="s">
        <v>64</v>
      </c>
      <c r="J65" s="27" t="s">
        <v>95</v>
      </c>
      <c r="K65" s="24"/>
      <c r="L65" s="50">
        <f>IF(J65="Yes",AD65,0)</f>
        <v>0</v>
      </c>
      <c r="M65" s="18"/>
      <c r="N65" s="18"/>
      <c r="O65" s="18"/>
      <c r="P65" s="18"/>
      <c r="Q65" s="18"/>
      <c r="R65" s="18"/>
      <c r="S65" s="18"/>
      <c r="T65" s="18"/>
      <c r="U65" s="18"/>
      <c r="V65" s="18"/>
      <c r="W65" s="18"/>
      <c r="X65" s="18"/>
      <c r="Y65" s="18"/>
      <c r="Z65" s="18"/>
      <c r="AD65">
        <f>IF(K65="Very Low",1,IF(K65="Low",2,IF(K65="Medium",3,IF(K65="High",4,IF(K65="Very High",5,0)))))</f>
        <v>0</v>
      </c>
    </row>
    <row r="66" spans="1:30" ht="15" thickBot="1" x14ac:dyDescent="0.35">
      <c r="A66" s="7" t="s">
        <v>67</v>
      </c>
      <c r="B66" s="9" t="s">
        <v>122</v>
      </c>
      <c r="J66" s="29" t="s">
        <v>94</v>
      </c>
      <c r="K66" s="24" t="s">
        <v>109</v>
      </c>
      <c r="L66" s="53">
        <f>IF(J66="Yes",AD66,0)</f>
        <v>1</v>
      </c>
      <c r="M66" s="18"/>
      <c r="N66" s="18"/>
      <c r="O66" s="18"/>
      <c r="P66" s="18"/>
      <c r="Q66" s="18"/>
      <c r="R66" s="18"/>
      <c r="S66" s="18"/>
      <c r="T66" s="18"/>
      <c r="U66" s="18"/>
      <c r="V66" s="18"/>
      <c r="W66" s="18"/>
      <c r="X66" s="18"/>
      <c r="Y66" s="18"/>
      <c r="Z66" s="18"/>
      <c r="AD66">
        <f>IF(K66="Very Low",1,IF(K66="Low",2,IF(K66="Medium",3,IF(K66="High",4,IF(K66="Very High",5,0)))))</f>
        <v>1</v>
      </c>
    </row>
    <row r="67" spans="1:30" x14ac:dyDescent="0.3">
      <c r="A67" s="7"/>
      <c r="B67" s="8"/>
      <c r="J67" s="30"/>
      <c r="L67" s="7"/>
      <c r="M67" s="18"/>
      <c r="N67" s="18"/>
      <c r="O67" s="18"/>
      <c r="P67" s="18"/>
      <c r="Q67" s="18"/>
      <c r="R67" s="18"/>
      <c r="S67" s="18"/>
      <c r="T67" s="18"/>
      <c r="U67" s="18"/>
      <c r="V67" s="18"/>
      <c r="W67" s="18"/>
      <c r="X67" s="18"/>
      <c r="Y67" s="18"/>
      <c r="Z67" s="18"/>
    </row>
    <row r="68" spans="1:30" ht="15" thickBot="1" x14ac:dyDescent="0.35">
      <c r="A68" s="7">
        <v>10</v>
      </c>
      <c r="B68" s="8" t="s">
        <v>68</v>
      </c>
      <c r="J68" s="30"/>
      <c r="L68" s="7"/>
      <c r="M68" s="18"/>
      <c r="N68" s="18"/>
      <c r="O68" s="18"/>
      <c r="P68" s="18"/>
      <c r="Q68" s="18"/>
      <c r="R68" s="18"/>
      <c r="S68" s="18"/>
      <c r="T68" s="18"/>
      <c r="U68" s="18"/>
      <c r="V68" s="18"/>
      <c r="W68" s="18"/>
      <c r="X68" s="18"/>
      <c r="Y68" s="18"/>
      <c r="Z68" s="18"/>
    </row>
    <row r="69" spans="1:30" ht="15" thickBot="1" x14ac:dyDescent="0.35">
      <c r="A69" s="7" t="s">
        <v>71</v>
      </c>
      <c r="B69" s="9" t="s">
        <v>75</v>
      </c>
      <c r="J69" s="27" t="s">
        <v>94</v>
      </c>
      <c r="K69" s="24" t="s">
        <v>109</v>
      </c>
      <c r="L69" s="51">
        <f>IF(J69="Yes",AD69,0)</f>
        <v>1</v>
      </c>
      <c r="M69" s="18"/>
      <c r="N69" s="18"/>
      <c r="O69" s="18"/>
      <c r="P69" s="18"/>
      <c r="Q69" s="18"/>
      <c r="R69" s="18"/>
      <c r="S69" s="18"/>
      <c r="T69" s="18"/>
      <c r="U69" s="18"/>
      <c r="V69" s="18"/>
      <c r="W69" s="18"/>
      <c r="X69" s="18"/>
      <c r="Y69" s="18"/>
      <c r="Z69" s="18"/>
      <c r="AD69">
        <f>IF(K69="Very Low",1,IF(K69="Low",2,IF(K69="Medium",3,IF(K69="High",4,IF(K69="Very High",5,0)))))</f>
        <v>1</v>
      </c>
    </row>
    <row r="70" spans="1:30" ht="15" thickBot="1" x14ac:dyDescent="0.35">
      <c r="A70" s="7" t="s">
        <v>73</v>
      </c>
      <c r="B70" s="9" t="s">
        <v>72</v>
      </c>
      <c r="J70" s="27" t="s">
        <v>95</v>
      </c>
      <c r="K70" s="24"/>
      <c r="L70" s="50">
        <f>IF(J70="Yes",AD70,0)</f>
        <v>0</v>
      </c>
      <c r="M70" s="18"/>
      <c r="N70" s="18"/>
      <c r="O70" s="18"/>
      <c r="P70" s="18"/>
      <c r="Q70" s="18"/>
      <c r="R70" s="18"/>
      <c r="S70" s="18"/>
      <c r="T70" s="18"/>
      <c r="U70" s="18"/>
      <c r="V70" s="18"/>
      <c r="W70" s="18"/>
      <c r="X70" s="18"/>
      <c r="Y70" s="18"/>
      <c r="Z70" s="18"/>
      <c r="AD70">
        <f>IF(K70="Very Low",1,IF(K70="Low",2,IF(K70="Medium",3,IF(K70="High",4,IF(K70="Very High",5,0)))))</f>
        <v>0</v>
      </c>
    </row>
    <row r="71" spans="1:30" x14ac:dyDescent="0.3">
      <c r="A71" s="7"/>
      <c r="J71" s="75"/>
      <c r="L71" s="7"/>
      <c r="M71" s="18"/>
      <c r="N71" s="18"/>
      <c r="O71" s="18"/>
      <c r="P71" s="18"/>
      <c r="Q71" s="18"/>
      <c r="R71" s="18"/>
      <c r="S71" s="18"/>
      <c r="T71" s="18"/>
      <c r="U71" s="18"/>
      <c r="V71" s="18"/>
      <c r="W71" s="18"/>
      <c r="X71" s="18"/>
      <c r="Y71" s="18"/>
      <c r="Z71" s="18"/>
    </row>
    <row r="72" spans="1:30" ht="15" thickBot="1" x14ac:dyDescent="0.35">
      <c r="A72" s="37">
        <v>11</v>
      </c>
      <c r="B72" s="38" t="s">
        <v>90</v>
      </c>
      <c r="C72" s="18"/>
      <c r="D72" s="18"/>
      <c r="E72" s="18"/>
      <c r="F72" s="18"/>
      <c r="G72" s="18"/>
      <c r="H72" s="18"/>
      <c r="I72" s="18"/>
      <c r="J72" s="32"/>
      <c r="K72" s="25"/>
      <c r="L72" s="7"/>
      <c r="M72" s="18"/>
      <c r="N72" s="18"/>
      <c r="O72" s="18"/>
      <c r="P72" s="18"/>
      <c r="Q72" s="18"/>
      <c r="R72" s="18"/>
      <c r="S72" s="18"/>
      <c r="T72" s="18"/>
      <c r="U72" s="18"/>
      <c r="V72" s="18"/>
      <c r="W72" s="18"/>
      <c r="X72" s="18"/>
      <c r="Y72" s="18"/>
      <c r="Z72" s="18"/>
    </row>
    <row r="73" spans="1:30" ht="15" thickBot="1" x14ac:dyDescent="0.35">
      <c r="A73" s="37" t="s">
        <v>76</v>
      </c>
      <c r="B73" s="18" t="s">
        <v>123</v>
      </c>
      <c r="C73" s="18"/>
      <c r="D73" s="18"/>
      <c r="E73" s="18"/>
      <c r="F73" s="18"/>
      <c r="G73" s="18"/>
      <c r="H73" s="18"/>
      <c r="I73" s="18"/>
      <c r="J73" s="27" t="s">
        <v>95</v>
      </c>
      <c r="K73" s="24"/>
      <c r="L73" s="50">
        <f>IF(J73="Yes",AD73,0)</f>
        <v>0</v>
      </c>
      <c r="M73" s="18"/>
      <c r="N73" s="18"/>
      <c r="O73" s="18"/>
      <c r="P73" s="18"/>
      <c r="Q73" s="18"/>
      <c r="R73" s="18"/>
      <c r="S73" s="18"/>
      <c r="T73" s="18"/>
      <c r="U73" s="18"/>
      <c r="V73" s="18"/>
      <c r="W73" s="18"/>
      <c r="X73" s="18"/>
      <c r="Y73" s="18"/>
      <c r="Z73" s="18"/>
      <c r="AD73">
        <f>IF(K73="Very Low",1,IF(K73="Low",2,IF(K73="Medium",3,IF(K73="High",4,IF(K73="Very High",5,0)))))</f>
        <v>0</v>
      </c>
    </row>
    <row r="74" spans="1:30" x14ac:dyDescent="0.3">
      <c r="A74" s="7"/>
      <c r="J74" s="30"/>
      <c r="L74" s="7"/>
      <c r="M74" s="18"/>
      <c r="N74" s="18"/>
      <c r="O74" s="18"/>
      <c r="P74" s="18"/>
      <c r="Q74" s="18"/>
      <c r="R74" s="18"/>
      <c r="S74" s="18"/>
      <c r="T74" s="18"/>
      <c r="U74" s="18"/>
      <c r="V74" s="18"/>
      <c r="W74" s="18"/>
      <c r="X74" s="18"/>
      <c r="Y74" s="18"/>
      <c r="Z74" s="18"/>
    </row>
    <row r="75" spans="1:30" ht="15" thickBot="1" x14ac:dyDescent="0.35">
      <c r="A75" s="7">
        <v>12</v>
      </c>
      <c r="B75" s="8" t="s">
        <v>77</v>
      </c>
      <c r="J75" s="30"/>
      <c r="L75" s="7"/>
      <c r="M75" s="18"/>
      <c r="N75" s="18"/>
      <c r="O75" s="18"/>
      <c r="P75" s="18"/>
      <c r="Q75" s="18"/>
      <c r="R75" s="18"/>
      <c r="S75" s="18"/>
      <c r="T75" s="18"/>
      <c r="U75" s="18"/>
      <c r="V75" s="18"/>
      <c r="W75" s="18"/>
      <c r="X75" s="18"/>
      <c r="Y75" s="18"/>
      <c r="Z75" s="18"/>
    </row>
    <row r="76" spans="1:30" ht="15" thickBot="1" x14ac:dyDescent="0.35">
      <c r="A76" s="37" t="s">
        <v>96</v>
      </c>
      <c r="B76" s="39" t="s">
        <v>80</v>
      </c>
      <c r="C76" s="18"/>
      <c r="D76" s="18"/>
      <c r="E76" s="18"/>
      <c r="F76" s="18"/>
      <c r="G76" s="18"/>
      <c r="H76" s="18"/>
      <c r="I76" s="18"/>
      <c r="J76" s="31" t="s">
        <v>95</v>
      </c>
      <c r="K76" s="24"/>
      <c r="L76" s="51">
        <f t="shared" ref="L76:L81" si="4">IF(J76="Yes",AD76,0)</f>
        <v>0</v>
      </c>
      <c r="M76" s="18"/>
      <c r="N76" s="18"/>
      <c r="O76" s="18"/>
      <c r="P76" s="18"/>
      <c r="Q76" s="18"/>
      <c r="R76" s="18"/>
      <c r="S76" s="18"/>
      <c r="T76" s="18"/>
      <c r="U76" s="18"/>
      <c r="V76" s="18"/>
      <c r="W76" s="18"/>
      <c r="X76" s="18"/>
      <c r="Y76" s="18"/>
      <c r="Z76" s="18"/>
      <c r="AD76">
        <f t="shared" ref="AD76:AD81" si="5">IF(K76="Very Low",1,IF(K76="Low",2,IF(K76="Medium",3,IF(K76="High",4,IF(K76="Very High",5,0)))))</f>
        <v>0</v>
      </c>
    </row>
    <row r="77" spans="1:30" ht="15" thickBot="1" x14ac:dyDescent="0.35">
      <c r="A77" s="37" t="s">
        <v>97</v>
      </c>
      <c r="B77" s="39" t="s">
        <v>148</v>
      </c>
      <c r="C77" s="18"/>
      <c r="D77" s="18"/>
      <c r="E77" s="18"/>
      <c r="F77" s="18"/>
      <c r="G77" s="18"/>
      <c r="H77" s="18"/>
      <c r="I77" s="18"/>
      <c r="J77" s="27" t="s">
        <v>94</v>
      </c>
      <c r="K77" s="24" t="s">
        <v>86</v>
      </c>
      <c r="L77" s="50">
        <f t="shared" si="4"/>
        <v>3</v>
      </c>
      <c r="M77" s="18"/>
      <c r="N77" s="18"/>
      <c r="O77" s="18"/>
      <c r="P77" s="18"/>
      <c r="Q77" s="18"/>
      <c r="R77" s="18"/>
      <c r="S77" s="18"/>
      <c r="T77" s="18"/>
      <c r="U77" s="18"/>
      <c r="V77" s="18"/>
      <c r="W77" s="18"/>
      <c r="X77" s="18"/>
      <c r="Y77" s="18"/>
      <c r="Z77" s="18"/>
      <c r="AD77">
        <f t="shared" si="5"/>
        <v>3</v>
      </c>
    </row>
    <row r="78" spans="1:30" ht="15" thickBot="1" x14ac:dyDescent="0.35">
      <c r="A78" s="37" t="s">
        <v>98</v>
      </c>
      <c r="B78" s="39" t="s">
        <v>156</v>
      </c>
      <c r="C78" s="18"/>
      <c r="D78" s="18"/>
      <c r="E78" s="18"/>
      <c r="F78" s="18"/>
      <c r="G78" s="18"/>
      <c r="H78" s="18"/>
      <c r="I78" s="18"/>
      <c r="J78" s="33" t="s">
        <v>95</v>
      </c>
      <c r="K78" s="24"/>
      <c r="L78" s="52">
        <f t="shared" si="4"/>
        <v>0</v>
      </c>
      <c r="M78" s="18"/>
      <c r="N78" s="18"/>
      <c r="O78" s="18"/>
      <c r="P78" s="18"/>
      <c r="Q78" s="18"/>
      <c r="R78" s="18"/>
      <c r="S78" s="18"/>
      <c r="T78" s="18"/>
      <c r="U78" s="18"/>
      <c r="V78" s="18"/>
      <c r="W78" s="18"/>
      <c r="X78" s="18"/>
      <c r="Y78" s="18"/>
      <c r="Z78" s="18"/>
      <c r="AD78">
        <f t="shared" si="5"/>
        <v>0</v>
      </c>
    </row>
    <row r="79" spans="1:30" ht="15" thickBot="1" x14ac:dyDescent="0.35">
      <c r="A79" s="37" t="s">
        <v>99</v>
      </c>
      <c r="B79" s="39" t="s">
        <v>83</v>
      </c>
      <c r="C79" s="18"/>
      <c r="D79" s="18"/>
      <c r="E79" s="18"/>
      <c r="F79" s="18"/>
      <c r="G79" s="18"/>
      <c r="H79" s="18"/>
      <c r="I79" s="18"/>
      <c r="J79" s="27" t="s">
        <v>94</v>
      </c>
      <c r="K79" s="24" t="s">
        <v>86</v>
      </c>
      <c r="L79" s="50">
        <f t="shared" si="4"/>
        <v>3</v>
      </c>
      <c r="M79" s="18"/>
      <c r="N79" s="18"/>
      <c r="O79" s="18"/>
      <c r="P79" s="18"/>
      <c r="Q79" s="18"/>
      <c r="R79" s="18"/>
      <c r="S79" s="18"/>
      <c r="T79" s="18"/>
      <c r="U79" s="18"/>
      <c r="V79" s="18"/>
      <c r="W79" s="18"/>
      <c r="X79" s="18"/>
      <c r="Y79" s="18"/>
      <c r="Z79" s="18"/>
      <c r="AD79">
        <f t="shared" si="5"/>
        <v>3</v>
      </c>
    </row>
    <row r="80" spans="1:30" ht="15" thickBot="1" x14ac:dyDescent="0.35">
      <c r="A80" s="37" t="s">
        <v>100</v>
      </c>
      <c r="B80" s="39" t="s">
        <v>93</v>
      </c>
      <c r="C80" s="18"/>
      <c r="D80" s="18"/>
      <c r="E80" s="18"/>
      <c r="F80" s="18"/>
      <c r="G80" s="18"/>
      <c r="H80" s="18"/>
      <c r="I80" s="18"/>
      <c r="J80" s="29" t="s">
        <v>95</v>
      </c>
      <c r="K80" s="24"/>
      <c r="L80" s="50">
        <f t="shared" si="4"/>
        <v>0</v>
      </c>
      <c r="M80" s="18"/>
      <c r="N80" s="18"/>
      <c r="O80" s="18"/>
      <c r="P80" s="18"/>
      <c r="Q80" s="18"/>
      <c r="R80" s="18"/>
      <c r="S80" s="18"/>
      <c r="T80" s="18"/>
      <c r="U80" s="18"/>
      <c r="V80" s="18"/>
      <c r="W80" s="18"/>
      <c r="X80" s="18"/>
      <c r="Y80" s="18"/>
      <c r="Z80" s="18"/>
      <c r="AD80">
        <f t="shared" si="5"/>
        <v>0</v>
      </c>
    </row>
    <row r="81" spans="1:30" ht="15" thickBot="1" x14ac:dyDescent="0.35">
      <c r="A81" s="37" t="s">
        <v>101</v>
      </c>
      <c r="B81" s="39" t="s">
        <v>152</v>
      </c>
      <c r="C81" s="18"/>
      <c r="D81" s="18"/>
      <c r="E81" s="18"/>
      <c r="F81" s="18"/>
      <c r="G81" s="18"/>
      <c r="H81" s="18"/>
      <c r="I81" s="18"/>
      <c r="J81" s="29" t="s">
        <v>94</v>
      </c>
      <c r="K81" s="24" t="s">
        <v>86</v>
      </c>
      <c r="L81" s="53">
        <f t="shared" si="4"/>
        <v>3</v>
      </c>
      <c r="M81" s="18"/>
      <c r="N81" s="18"/>
      <c r="O81" s="18"/>
      <c r="P81" s="18"/>
      <c r="Q81" s="18"/>
      <c r="R81" s="18"/>
      <c r="S81" s="18"/>
      <c r="T81" s="18"/>
      <c r="U81" s="18"/>
      <c r="V81" s="18"/>
      <c r="W81" s="18"/>
      <c r="X81" s="18"/>
      <c r="Y81" s="18"/>
      <c r="Z81" s="18"/>
      <c r="AD81">
        <f t="shared" si="5"/>
        <v>3</v>
      </c>
    </row>
    <row r="82" spans="1:30" ht="15" thickBot="1" x14ac:dyDescent="0.35">
      <c r="A82" s="37"/>
      <c r="B82" s="18"/>
      <c r="C82" s="18"/>
      <c r="D82" s="18"/>
      <c r="E82" s="18"/>
      <c r="F82" s="18"/>
      <c r="G82" s="18"/>
      <c r="H82" s="18"/>
      <c r="I82" s="18"/>
      <c r="J82" s="30"/>
      <c r="K82" s="4"/>
      <c r="L82" s="7"/>
      <c r="M82" s="18"/>
      <c r="N82" s="18"/>
      <c r="O82" s="18"/>
      <c r="P82" s="18"/>
      <c r="Q82" s="18"/>
      <c r="R82" s="18"/>
      <c r="S82" s="18"/>
      <c r="T82" s="18"/>
      <c r="U82" s="18"/>
      <c r="V82" s="18"/>
      <c r="W82" s="18"/>
      <c r="X82" s="18"/>
      <c r="Y82" s="18"/>
      <c r="Z82" s="18"/>
    </row>
    <row r="83" spans="1:30" ht="15" thickBot="1" x14ac:dyDescent="0.35">
      <c r="A83" s="37">
        <v>13</v>
      </c>
      <c r="B83" s="72" t="s">
        <v>153</v>
      </c>
      <c r="C83" s="18"/>
      <c r="D83" s="18"/>
      <c r="E83" s="18"/>
      <c r="F83" s="18"/>
      <c r="G83" s="18"/>
      <c r="H83" s="18"/>
      <c r="I83" s="18"/>
      <c r="J83" s="27" t="s">
        <v>94</v>
      </c>
      <c r="K83" s="24" t="s">
        <v>86</v>
      </c>
      <c r="L83" s="50">
        <f>IF(J83="Yes",AD83,0)</f>
        <v>3</v>
      </c>
      <c r="M83" s="18" t="s">
        <v>193</v>
      </c>
      <c r="N83" s="18"/>
      <c r="O83" s="18"/>
      <c r="P83" s="18"/>
      <c r="Q83" s="18"/>
      <c r="R83" s="18"/>
      <c r="S83" s="18"/>
      <c r="T83" s="18"/>
      <c r="U83" s="18"/>
      <c r="V83" s="18"/>
      <c r="W83" s="18"/>
      <c r="X83" s="18"/>
      <c r="Y83" s="18"/>
      <c r="Z83" s="18"/>
      <c r="AD83">
        <f t="shared" ref="AD83" si="6">IF(K83="Very Low",1,IF(K83="Low",2,IF(K83="Medium",3,IF(K83="High",4,IF(K83="Very High",5,0)))))</f>
        <v>3</v>
      </c>
    </row>
    <row r="84" spans="1:30" ht="15" thickBot="1" x14ac:dyDescent="0.35">
      <c r="A84" s="37"/>
      <c r="C84" s="18"/>
      <c r="D84" s="18"/>
      <c r="E84" s="18"/>
      <c r="F84" s="18"/>
      <c r="G84" s="18"/>
      <c r="H84" s="18"/>
      <c r="I84" s="18"/>
      <c r="J84" s="30"/>
      <c r="L84" s="7"/>
      <c r="M84" s="18"/>
      <c r="N84" s="18"/>
      <c r="O84" s="18"/>
      <c r="P84" s="18"/>
      <c r="Q84" s="18"/>
      <c r="R84" s="18"/>
      <c r="S84" s="18"/>
      <c r="T84" s="18"/>
      <c r="U84" s="18"/>
      <c r="V84" s="18"/>
      <c r="W84" s="18"/>
      <c r="X84" s="18"/>
      <c r="Y84" s="18"/>
      <c r="Z84" s="18"/>
    </row>
    <row r="85" spans="1:30" ht="15" thickBot="1" x14ac:dyDescent="0.35">
      <c r="A85" s="37">
        <v>14</v>
      </c>
      <c r="B85" s="39" t="s">
        <v>106</v>
      </c>
      <c r="C85" s="18"/>
      <c r="D85" s="18"/>
      <c r="E85" s="18"/>
      <c r="F85" s="18"/>
      <c r="G85" s="18"/>
      <c r="H85" s="18"/>
      <c r="I85" s="18"/>
      <c r="J85" s="27" t="s">
        <v>94</v>
      </c>
      <c r="K85" s="24" t="s">
        <v>86</v>
      </c>
      <c r="L85" s="50">
        <f>IF(J85="Yes",AD85,0)</f>
        <v>3</v>
      </c>
      <c r="M85" s="18"/>
      <c r="N85" s="18"/>
      <c r="O85" s="18"/>
      <c r="P85" s="18"/>
      <c r="Q85" s="18"/>
      <c r="R85" s="18"/>
      <c r="S85" s="18"/>
      <c r="T85" s="18"/>
      <c r="U85" s="18"/>
      <c r="V85" s="18"/>
      <c r="W85" s="18"/>
      <c r="X85" s="18"/>
      <c r="Y85" s="18"/>
      <c r="Z85" s="18"/>
      <c r="AD85">
        <f>IF(K85="Very Low",1,IF(K85="Low",2,IF(K85="Medium",3,IF(K85="High",4,IF(K85="Very High",5,0)))))</f>
        <v>3</v>
      </c>
    </row>
    <row r="86" spans="1:30" ht="15" thickBot="1" x14ac:dyDescent="0.35">
      <c r="A86" s="37"/>
      <c r="B86" s="18"/>
      <c r="C86" s="18"/>
      <c r="D86" s="18"/>
      <c r="E86" s="18"/>
      <c r="F86" s="18"/>
      <c r="G86" s="18"/>
      <c r="H86" s="18"/>
      <c r="I86" s="18"/>
      <c r="J86" s="30"/>
      <c r="L86" s="7"/>
      <c r="M86" s="18"/>
      <c r="N86" s="18"/>
      <c r="O86" s="18"/>
      <c r="P86" s="18"/>
      <c r="Q86" s="18"/>
      <c r="R86" s="18"/>
      <c r="S86" s="18"/>
      <c r="T86" s="18"/>
      <c r="U86" s="18"/>
      <c r="V86" s="18"/>
      <c r="W86" s="18"/>
      <c r="X86" s="18"/>
      <c r="Y86" s="18"/>
      <c r="Z86" s="18"/>
    </row>
    <row r="87" spans="1:30" ht="15" thickBot="1" x14ac:dyDescent="0.35">
      <c r="A87" s="7">
        <v>15</v>
      </c>
      <c r="B87" t="s">
        <v>32</v>
      </c>
      <c r="J87" s="27" t="s">
        <v>94</v>
      </c>
      <c r="K87" s="24" t="s">
        <v>87</v>
      </c>
      <c r="L87" s="50">
        <f>IF(J87="Yes",AD87,0)</f>
        <v>4</v>
      </c>
      <c r="M87" s="18"/>
      <c r="N87" s="18"/>
      <c r="O87" s="18"/>
      <c r="P87" s="18"/>
      <c r="Q87" s="18"/>
      <c r="R87" s="18"/>
      <c r="S87" s="18"/>
      <c r="T87" s="18"/>
      <c r="U87" s="18"/>
      <c r="V87" s="18"/>
      <c r="W87" s="18"/>
      <c r="X87" s="18"/>
      <c r="Y87" s="18"/>
      <c r="Z87" s="18"/>
      <c r="AD87">
        <f>IF(K87="Very Low",1,IF(K87="Low",2,IF(K87="Medium",3,IF(K87="High",4,IF(K87="Very High",5,0)))))</f>
        <v>4</v>
      </c>
    </row>
    <row r="88" spans="1:30" x14ac:dyDescent="0.3">
      <c r="A88" s="7"/>
      <c r="B88" t="s">
        <v>29</v>
      </c>
    </row>
    <row r="89" spans="1:30" x14ac:dyDescent="0.3">
      <c r="B89" s="163" t="s">
        <v>194</v>
      </c>
      <c r="C89" s="163"/>
      <c r="D89" s="163"/>
      <c r="E89" s="163"/>
      <c r="F89" s="163"/>
      <c r="G89" s="163"/>
      <c r="H89" s="163"/>
      <c r="I89" s="163"/>
      <c r="J89" s="163"/>
    </row>
    <row r="90" spans="1:30" x14ac:dyDescent="0.3">
      <c r="B90" s="163"/>
      <c r="C90" s="163"/>
      <c r="D90" s="163"/>
      <c r="E90" s="163"/>
      <c r="F90" s="163"/>
      <c r="G90" s="163"/>
      <c r="H90" s="163"/>
      <c r="I90" s="163"/>
      <c r="J90" s="163"/>
    </row>
    <row r="91" spans="1:30" x14ac:dyDescent="0.3">
      <c r="B91" s="163"/>
      <c r="C91" s="163"/>
      <c r="D91" s="163"/>
      <c r="E91" s="163"/>
      <c r="F91" s="163"/>
      <c r="G91" s="163"/>
      <c r="H91" s="163"/>
      <c r="I91" s="163"/>
      <c r="J91" s="163"/>
    </row>
    <row r="92" spans="1:30" ht="21.6" thickBot="1" x14ac:dyDescent="0.45">
      <c r="A92" s="1"/>
      <c r="C92" s="5"/>
      <c r="D92" s="5"/>
      <c r="E92" s="5"/>
      <c r="F92" s="5"/>
      <c r="G92" s="5"/>
      <c r="K92" s="16" t="s">
        <v>84</v>
      </c>
      <c r="L92" s="17">
        <f>SUM(L19:L89)</f>
        <v>57</v>
      </c>
    </row>
    <row r="93" spans="1:30" ht="25.8" x14ac:dyDescent="0.5">
      <c r="C93" s="5"/>
      <c r="D93" s="125" t="s">
        <v>88</v>
      </c>
      <c r="E93" s="126"/>
      <c r="F93" s="126"/>
      <c r="G93" s="127"/>
    </row>
    <row r="94" spans="1:30" ht="21.6" thickBot="1" x14ac:dyDescent="0.35">
      <c r="A94" s="1"/>
      <c r="C94" s="5"/>
      <c r="D94" s="161" t="s">
        <v>23</v>
      </c>
      <c r="E94" s="162"/>
      <c r="F94" s="123" t="s">
        <v>89</v>
      </c>
      <c r="G94" s="124"/>
      <c r="I94" s="81" t="s">
        <v>162</v>
      </c>
    </row>
    <row r="95" spans="1:30" ht="18" x14ac:dyDescent="0.3">
      <c r="C95" s="5"/>
      <c r="D95" s="128" t="s">
        <v>195</v>
      </c>
      <c r="E95" s="129"/>
      <c r="F95" s="120" t="s">
        <v>85</v>
      </c>
      <c r="G95" s="120"/>
    </row>
    <row r="96" spans="1:30" ht="18" x14ac:dyDescent="0.3">
      <c r="A96" s="1"/>
      <c r="C96" s="5"/>
      <c r="D96" s="130" t="s">
        <v>157</v>
      </c>
      <c r="E96" s="131"/>
      <c r="F96" s="119" t="s">
        <v>86</v>
      </c>
      <c r="G96" s="119"/>
    </row>
    <row r="97" spans="3:7" ht="18" x14ac:dyDescent="0.3">
      <c r="C97" s="5"/>
      <c r="D97" s="130" t="s">
        <v>196</v>
      </c>
      <c r="E97" s="131"/>
      <c r="F97" s="121" t="s">
        <v>87</v>
      </c>
      <c r="G97" s="122"/>
    </row>
    <row r="98" spans="3:7" ht="18.600000000000001" thickBot="1" x14ac:dyDescent="0.35">
      <c r="C98" s="5"/>
      <c r="D98" s="146" t="s">
        <v>197</v>
      </c>
      <c r="E98" s="147"/>
      <c r="F98" s="115" t="s">
        <v>118</v>
      </c>
      <c r="G98" s="116"/>
    </row>
    <row r="99" spans="3:7" x14ac:dyDescent="0.3">
      <c r="C99" s="5"/>
      <c r="D99" s="5"/>
      <c r="E99" s="5"/>
      <c r="F99" s="5"/>
      <c r="G99" s="5"/>
    </row>
    <row r="100" spans="3:7" x14ac:dyDescent="0.3">
      <c r="C100" s="5"/>
      <c r="D100" s="5"/>
      <c r="E100" s="5"/>
      <c r="F100" s="5"/>
      <c r="G100" s="5"/>
    </row>
  </sheetData>
  <mergeCells count="37">
    <mergeCell ref="D97:E97"/>
    <mergeCell ref="F97:G97"/>
    <mergeCell ref="D98:E98"/>
    <mergeCell ref="F98:G98"/>
    <mergeCell ref="D93:G93"/>
    <mergeCell ref="D94:E94"/>
    <mergeCell ref="F94:G94"/>
    <mergeCell ref="D95:E95"/>
    <mergeCell ref="F95:G95"/>
    <mergeCell ref="D96:E96"/>
    <mergeCell ref="F96:G96"/>
    <mergeCell ref="B89:J91"/>
    <mergeCell ref="F39:G39"/>
    <mergeCell ref="H39:I39"/>
    <mergeCell ref="F40:G40"/>
    <mergeCell ref="H40:I40"/>
    <mergeCell ref="F41:G41"/>
    <mergeCell ref="H41:I41"/>
    <mergeCell ref="F42:G42"/>
    <mergeCell ref="H42:I42"/>
    <mergeCell ref="F43:G43"/>
    <mergeCell ref="H43:I43"/>
    <mergeCell ref="B56:J58"/>
    <mergeCell ref="F36:G36"/>
    <mergeCell ref="H36:I36"/>
    <mergeCell ref="F37:G37"/>
    <mergeCell ref="H37:I37"/>
    <mergeCell ref="F38:G38"/>
    <mergeCell ref="H38:I38"/>
    <mergeCell ref="F34:G35"/>
    <mergeCell ref="H34:I34"/>
    <mergeCell ref="H35:I35"/>
    <mergeCell ref="A1:L1"/>
    <mergeCell ref="A2:L2"/>
    <mergeCell ref="C4:I4"/>
    <mergeCell ref="C5:E5"/>
    <mergeCell ref="A12:K16"/>
  </mergeCells>
  <dataValidations count="4">
    <dataValidation type="list" allowBlank="1" showInputMessage="1" showErrorMessage="1" sqref="K76:K81 K47:K51 K27 K30:K31 K83 K85 K54 K60:K62 K65:K66 K69:K70 K73 K87 K25 K37:K43" xr:uid="{00000000-0002-0000-0500-000000000000}">
      <formula1>"Very Low,Low,Medium,High,Very High"</formula1>
    </dataValidation>
    <dataValidation type="list" allowBlank="1" showInputMessage="1" showErrorMessage="1" sqref="K53" xr:uid="{00000000-0002-0000-0500-000001000000}">
      <formula1>"Very Low,Low,Med,High,Very High"</formula1>
    </dataValidation>
    <dataValidation type="list" allowBlank="1" showInputMessage="1" showErrorMessage="1" sqref="G53:H53 H37:H43 G44:H44" xr:uid="{00000000-0002-0000-0500-000002000000}">
      <formula1>"Yes, No"</formula1>
    </dataValidation>
    <dataValidation type="list" allowBlank="1" showInputMessage="1" showErrorMessage="1" sqref="J73 J54 E53:F53 J19 J27 J22:J25 J87 J30:J31 J76:J81 J69:J70 J60:J62 J65:J66 J85 E44:F45 J83 J47:J51 F37:F43" xr:uid="{00000000-0002-0000-0500-000003000000}">
      <formula1>"Yes, No,  "</formula1>
    </dataValidation>
  </dataValidations>
  <pageMargins left="0.7" right="0.7" top="0.75" bottom="0.75" header="0.3" footer="0.3"/>
  <pageSetup paperSize="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00"/>
  <sheetViews>
    <sheetView workbookViewId="0">
      <selection activeCell="L6" sqref="L6"/>
    </sheetView>
  </sheetViews>
  <sheetFormatPr defaultRowHeight="14.4" x14ac:dyDescent="0.3"/>
  <cols>
    <col min="1" max="1" width="4.6640625" customWidth="1"/>
    <col min="4" max="4" width="11.33203125" customWidth="1"/>
    <col min="7" max="7" width="8.6640625" customWidth="1"/>
    <col min="9" max="9" width="14.33203125" customWidth="1"/>
    <col min="10" max="10" width="9.88671875" customWidth="1"/>
    <col min="11" max="12" width="8.77734375" style="2"/>
    <col min="27" max="31" width="8.88671875" hidden="1" customWidth="1"/>
    <col min="32" max="32" width="8.88671875" customWidth="1"/>
  </cols>
  <sheetData>
    <row r="1" spans="1:12" ht="33.450000000000003" x14ac:dyDescent="0.65">
      <c r="A1" s="133" t="s">
        <v>0</v>
      </c>
      <c r="B1" s="133"/>
      <c r="C1" s="133"/>
      <c r="D1" s="133"/>
      <c r="E1" s="133"/>
      <c r="F1" s="133"/>
      <c r="G1" s="133"/>
      <c r="H1" s="133"/>
      <c r="I1" s="133"/>
      <c r="J1" s="133"/>
      <c r="K1" s="133"/>
      <c r="L1" s="133"/>
    </row>
    <row r="2" spans="1:12" ht="31.05" x14ac:dyDescent="0.6">
      <c r="A2" s="134" t="s">
        <v>36</v>
      </c>
      <c r="B2" s="134"/>
      <c r="C2" s="134"/>
      <c r="D2" s="134"/>
      <c r="E2" s="134"/>
      <c r="F2" s="134"/>
      <c r="G2" s="134"/>
      <c r="H2" s="134"/>
      <c r="I2" s="134"/>
      <c r="J2" s="134"/>
      <c r="K2" s="134"/>
      <c r="L2" s="134"/>
    </row>
    <row r="3" spans="1:12" ht="15" thickBot="1" x14ac:dyDescent="0.35"/>
    <row r="4" spans="1:12" ht="15" thickBot="1" x14ac:dyDescent="0.35">
      <c r="A4" s="8" t="s">
        <v>38</v>
      </c>
      <c r="B4" s="8"/>
      <c r="C4" s="117" t="s">
        <v>220</v>
      </c>
      <c r="D4" s="135"/>
      <c r="E4" s="135"/>
      <c r="F4" s="135"/>
      <c r="G4" s="135"/>
      <c r="H4" s="135"/>
      <c r="I4" s="118"/>
      <c r="J4" s="8" t="s">
        <v>1</v>
      </c>
      <c r="K4" s="71">
        <v>42864</v>
      </c>
    </row>
    <row r="5" spans="1:12" ht="15" thickBot="1" x14ac:dyDescent="0.35">
      <c r="A5" s="8" t="s">
        <v>7</v>
      </c>
      <c r="B5" s="8"/>
      <c r="C5" s="136">
        <v>36000000</v>
      </c>
      <c r="D5" s="137"/>
      <c r="E5" s="138"/>
      <c r="J5" s="8" t="s">
        <v>5</v>
      </c>
      <c r="K5" s="12"/>
    </row>
    <row r="6" spans="1:12" ht="15" thickBot="1" x14ac:dyDescent="0.35">
      <c r="J6" s="8" t="s">
        <v>6</v>
      </c>
      <c r="K6" s="15"/>
      <c r="L6" s="90"/>
    </row>
    <row r="7" spans="1:12" ht="15" thickBot="1" x14ac:dyDescent="0.35">
      <c r="A7" s="8" t="s">
        <v>2</v>
      </c>
      <c r="B7" s="13" t="s">
        <v>200</v>
      </c>
      <c r="C7" s="8" t="s">
        <v>3</v>
      </c>
      <c r="D7" s="12">
        <v>157.44</v>
      </c>
      <c r="E7" s="8" t="s">
        <v>4</v>
      </c>
      <c r="F7" s="13">
        <v>170.28</v>
      </c>
      <c r="G7" s="26" t="s">
        <v>78</v>
      </c>
      <c r="H7" s="75">
        <f>F7-D7</f>
        <v>12.840000000000003</v>
      </c>
      <c r="I7" s="70" t="s">
        <v>108</v>
      </c>
    </row>
    <row r="8" spans="1:12" ht="15" thickBot="1" x14ac:dyDescent="0.35">
      <c r="A8" s="8" t="s">
        <v>2</v>
      </c>
      <c r="B8" s="12"/>
      <c r="C8" s="8" t="s">
        <v>3</v>
      </c>
      <c r="D8" s="12"/>
      <c r="E8" s="8" t="s">
        <v>4</v>
      </c>
      <c r="F8" s="12"/>
      <c r="G8" s="26" t="s">
        <v>78</v>
      </c>
      <c r="H8" s="75">
        <f t="shared" ref="H8:H9" si="0">F8-D8</f>
        <v>0</v>
      </c>
      <c r="I8" s="70" t="s">
        <v>108</v>
      </c>
    </row>
    <row r="9" spans="1:12" ht="15" thickBot="1" x14ac:dyDescent="0.35">
      <c r="A9" s="8" t="s">
        <v>2</v>
      </c>
      <c r="B9" s="15"/>
      <c r="C9" s="8" t="s">
        <v>3</v>
      </c>
      <c r="D9" s="15"/>
      <c r="E9" s="8" t="s">
        <v>4</v>
      </c>
      <c r="F9" s="15"/>
      <c r="G9" s="26" t="s">
        <v>78</v>
      </c>
      <c r="H9" s="75">
        <f t="shared" si="0"/>
        <v>0</v>
      </c>
      <c r="I9" s="70" t="s">
        <v>108</v>
      </c>
    </row>
    <row r="11" spans="1:12" ht="21.3" x14ac:dyDescent="0.45">
      <c r="A11" s="79" t="s">
        <v>8</v>
      </c>
    </row>
    <row r="12" spans="1:12" x14ac:dyDescent="0.3">
      <c r="A12" s="165" t="s">
        <v>201</v>
      </c>
      <c r="B12" s="165"/>
      <c r="C12" s="165"/>
      <c r="D12" s="165"/>
      <c r="E12" s="165"/>
      <c r="F12" s="165"/>
      <c r="G12" s="165"/>
      <c r="H12" s="165"/>
      <c r="I12" s="165"/>
      <c r="J12" s="165"/>
      <c r="K12" s="165"/>
    </row>
    <row r="13" spans="1:12" x14ac:dyDescent="0.3">
      <c r="A13" s="165"/>
      <c r="B13" s="165"/>
      <c r="C13" s="165"/>
      <c r="D13" s="165"/>
      <c r="E13" s="165"/>
      <c r="F13" s="165"/>
      <c r="G13" s="165"/>
      <c r="H13" s="165"/>
      <c r="I13" s="165"/>
      <c r="J13" s="165"/>
      <c r="K13" s="165"/>
    </row>
    <row r="14" spans="1:12" x14ac:dyDescent="0.3">
      <c r="A14" s="165"/>
      <c r="B14" s="165"/>
      <c r="C14" s="165"/>
      <c r="D14" s="165"/>
      <c r="E14" s="165"/>
      <c r="F14" s="165"/>
      <c r="G14" s="165"/>
      <c r="H14" s="165"/>
      <c r="I14" s="165"/>
      <c r="J14" s="165"/>
      <c r="K14" s="165"/>
    </row>
    <row r="15" spans="1:12" x14ac:dyDescent="0.3">
      <c r="A15" s="165"/>
      <c r="B15" s="165"/>
      <c r="C15" s="165"/>
      <c r="D15" s="165"/>
      <c r="E15" s="165"/>
      <c r="F15" s="165"/>
      <c r="G15" s="165"/>
      <c r="H15" s="165"/>
      <c r="I15" s="165"/>
      <c r="J15" s="165"/>
      <c r="K15" s="165"/>
    </row>
    <row r="16" spans="1:12" x14ac:dyDescent="0.3">
      <c r="A16" s="165"/>
      <c r="B16" s="165"/>
      <c r="C16" s="165"/>
      <c r="D16" s="165"/>
      <c r="E16" s="165"/>
      <c r="F16" s="165"/>
      <c r="G16" s="165"/>
      <c r="H16" s="165"/>
      <c r="I16" s="165"/>
      <c r="J16" s="165"/>
      <c r="K16" s="165"/>
    </row>
    <row r="17" spans="1:30" ht="23.1" x14ac:dyDescent="0.45">
      <c r="A17" s="80" t="s">
        <v>9</v>
      </c>
    </row>
    <row r="18" spans="1:30" ht="18.45" thickBot="1" x14ac:dyDescent="0.35">
      <c r="J18" s="11" t="s">
        <v>33</v>
      </c>
      <c r="K18" s="11" t="s">
        <v>160</v>
      </c>
      <c r="L18" s="11" t="s">
        <v>23</v>
      </c>
    </row>
    <row r="19" spans="1:30" ht="15" thickBot="1" x14ac:dyDescent="0.35">
      <c r="A19" s="10">
        <v>1</v>
      </c>
      <c r="B19" s="39" t="s">
        <v>105</v>
      </c>
      <c r="C19" s="72"/>
      <c r="D19" s="72"/>
      <c r="E19" s="72"/>
      <c r="F19" s="72"/>
      <c r="G19" s="72"/>
      <c r="H19" s="72"/>
      <c r="I19" s="72"/>
      <c r="J19" s="27" t="s">
        <v>95</v>
      </c>
      <c r="K19" s="24" t="s">
        <v>111</v>
      </c>
      <c r="L19" s="50">
        <f>IF(J19="Yes",AD19,0)</f>
        <v>0</v>
      </c>
      <c r="AD19">
        <v>5</v>
      </c>
    </row>
    <row r="20" spans="1:30" x14ac:dyDescent="0.3">
      <c r="J20" s="5"/>
      <c r="L20" s="7"/>
    </row>
    <row r="21" spans="1:30" ht="15" thickBot="1" x14ac:dyDescent="0.35">
      <c r="A21" s="7">
        <v>2</v>
      </c>
      <c r="B21" s="8" t="s">
        <v>69</v>
      </c>
      <c r="J21" s="5"/>
      <c r="K21" s="75"/>
      <c r="L21" s="7"/>
    </row>
    <row r="22" spans="1:30" ht="15" thickBot="1" x14ac:dyDescent="0.35">
      <c r="A22" s="7" t="s">
        <v>50</v>
      </c>
      <c r="B22" s="39" t="s">
        <v>70</v>
      </c>
      <c r="C22" s="18"/>
      <c r="D22" s="18"/>
      <c r="E22" s="18"/>
      <c r="F22" s="18"/>
      <c r="G22" s="18"/>
      <c r="H22" s="18"/>
      <c r="I22" s="18"/>
      <c r="J22" s="12" t="s">
        <v>94</v>
      </c>
      <c r="K22" s="24" t="s">
        <v>111</v>
      </c>
      <c r="L22" s="50">
        <f>IF(J22="Yes",AD22,0)</f>
        <v>2</v>
      </c>
      <c r="M22" s="18"/>
      <c r="N22" s="18"/>
      <c r="O22" s="18"/>
      <c r="P22" s="18"/>
      <c r="Q22" s="18"/>
      <c r="R22" s="18"/>
      <c r="S22" s="18"/>
      <c r="T22" s="18"/>
      <c r="U22" s="18"/>
      <c r="V22" s="18"/>
      <c r="W22" s="18"/>
      <c r="X22" s="18"/>
      <c r="Y22" s="18"/>
      <c r="Z22" s="18"/>
      <c r="AD22">
        <v>2</v>
      </c>
    </row>
    <row r="23" spans="1:30" ht="15" thickBot="1" x14ac:dyDescent="0.35">
      <c r="A23" s="7" t="s">
        <v>51</v>
      </c>
      <c r="B23" s="39" t="s">
        <v>120</v>
      </c>
      <c r="C23" s="18"/>
      <c r="D23" s="18"/>
      <c r="E23" s="18"/>
      <c r="F23" s="18"/>
      <c r="G23" s="18"/>
      <c r="H23" s="18"/>
      <c r="I23" s="18"/>
      <c r="J23" s="27" t="s">
        <v>94</v>
      </c>
      <c r="K23" s="24" t="s">
        <v>111</v>
      </c>
      <c r="L23" s="50">
        <f>IF(J23="Yes",AD23,0)</f>
        <v>2</v>
      </c>
      <c r="M23" s="18"/>
      <c r="N23" s="18"/>
      <c r="O23" s="18"/>
      <c r="P23" s="18"/>
      <c r="Q23" s="18"/>
      <c r="R23" s="18"/>
      <c r="S23" s="18"/>
      <c r="T23" s="18"/>
      <c r="U23" s="18"/>
      <c r="V23" s="18"/>
      <c r="W23" s="18"/>
      <c r="X23" s="18"/>
      <c r="Y23" s="18"/>
      <c r="Z23" s="18"/>
      <c r="AD23">
        <v>2</v>
      </c>
    </row>
    <row r="24" spans="1:30" ht="15" thickBot="1" x14ac:dyDescent="0.35">
      <c r="A24" s="7" t="s">
        <v>52</v>
      </c>
      <c r="B24" s="39" t="s">
        <v>119</v>
      </c>
      <c r="C24" s="18"/>
      <c r="D24" s="18"/>
      <c r="E24" s="18"/>
      <c r="F24" s="18"/>
      <c r="G24" s="18"/>
      <c r="H24" s="18"/>
      <c r="I24" s="18"/>
      <c r="J24" s="27"/>
      <c r="K24" s="24" t="s">
        <v>111</v>
      </c>
      <c r="L24" s="50">
        <f>IF(J24="Yes",AD24,0)</f>
        <v>0</v>
      </c>
      <c r="M24" s="18"/>
      <c r="N24" s="18"/>
      <c r="O24" s="18"/>
      <c r="P24" s="18"/>
      <c r="Q24" s="18"/>
      <c r="R24" s="18"/>
      <c r="S24" s="18"/>
      <c r="T24" s="18"/>
      <c r="U24" s="18"/>
      <c r="V24" s="18"/>
      <c r="W24" s="18"/>
      <c r="X24" s="18"/>
      <c r="Y24" s="18"/>
      <c r="Z24" s="18"/>
      <c r="AD24">
        <v>2</v>
      </c>
    </row>
    <row r="25" spans="1:30" ht="15" thickBot="1" x14ac:dyDescent="0.35">
      <c r="A25" s="7" t="s">
        <v>53</v>
      </c>
      <c r="B25" s="39" t="s">
        <v>121</v>
      </c>
      <c r="C25" s="18"/>
      <c r="D25" s="18"/>
      <c r="E25" s="18"/>
      <c r="F25" s="18"/>
      <c r="G25" s="18"/>
      <c r="H25" s="18"/>
      <c r="I25" s="18"/>
      <c r="J25" s="27" t="s">
        <v>94</v>
      </c>
      <c r="K25" s="24" t="s">
        <v>85</v>
      </c>
      <c r="L25" s="53">
        <f>IF(J25="Yes",AD25,0)</f>
        <v>2</v>
      </c>
      <c r="M25" s="18"/>
      <c r="N25" s="18"/>
      <c r="O25" s="18"/>
      <c r="P25" s="18"/>
      <c r="Q25" s="18"/>
      <c r="R25" s="18"/>
      <c r="S25" s="18"/>
      <c r="T25" s="18"/>
      <c r="U25" s="18"/>
      <c r="V25" s="18"/>
      <c r="W25" s="18"/>
      <c r="X25" s="18"/>
      <c r="Y25" s="18"/>
      <c r="Z25" s="18"/>
      <c r="AD25">
        <f>IF(K25="Very Low",1,IF(K25="Low",2,IF(K25="Medium",3,IF(K25="High",4,IF(K25="Very High",5,0)))))</f>
        <v>2</v>
      </c>
    </row>
    <row r="26" spans="1:30" ht="15" thickBot="1" x14ac:dyDescent="0.35">
      <c r="A26" s="7"/>
      <c r="J26" s="28"/>
      <c r="K26" s="75"/>
      <c r="L26" s="7"/>
      <c r="M26" s="18"/>
      <c r="N26" s="18"/>
      <c r="O26" s="18"/>
      <c r="P26" s="18"/>
      <c r="Q26" s="18"/>
      <c r="R26" s="18"/>
      <c r="S26" s="18"/>
      <c r="T26" s="18"/>
      <c r="U26" s="18"/>
      <c r="V26" s="18"/>
      <c r="W26" s="18"/>
      <c r="X26" s="18"/>
      <c r="Y26" s="18"/>
      <c r="Z26" s="18"/>
    </row>
    <row r="27" spans="1:30" ht="15" thickBot="1" x14ac:dyDescent="0.35">
      <c r="A27" s="7">
        <v>3</v>
      </c>
      <c r="B27" s="38" t="s">
        <v>11</v>
      </c>
      <c r="C27" s="18"/>
      <c r="D27" s="18"/>
      <c r="E27" s="18"/>
      <c r="F27" s="18"/>
      <c r="G27" s="18"/>
      <c r="J27" s="27" t="s">
        <v>94</v>
      </c>
      <c r="K27" s="24" t="s">
        <v>87</v>
      </c>
      <c r="L27" s="50">
        <f>IF(J27="Yes",AD27,0)</f>
        <v>4</v>
      </c>
      <c r="M27" s="18"/>
      <c r="N27" s="18"/>
      <c r="O27" s="18"/>
      <c r="P27" s="18"/>
      <c r="Q27" s="18"/>
      <c r="R27" s="18"/>
      <c r="S27" s="18"/>
      <c r="T27" s="18"/>
      <c r="U27" s="18"/>
      <c r="V27" s="18"/>
      <c r="W27" s="18"/>
      <c r="X27" s="18"/>
      <c r="Y27" s="18"/>
      <c r="Z27" s="18"/>
      <c r="AD27">
        <f>IF(K27="Very Low",1,IF(K27="Low",2,IF(K27="Medium",3,IF(K27="High",4,IF(K27="Very High",5,0)))))</f>
        <v>4</v>
      </c>
    </row>
    <row r="28" spans="1:30" x14ac:dyDescent="0.3">
      <c r="A28" s="7"/>
      <c r="J28" s="30"/>
      <c r="L28" s="7"/>
      <c r="M28" s="18"/>
      <c r="N28" s="18"/>
      <c r="O28" s="18"/>
      <c r="P28" s="18"/>
      <c r="Q28" s="18"/>
      <c r="R28" s="18"/>
      <c r="S28" s="18"/>
      <c r="T28" s="18"/>
      <c r="U28" s="18"/>
      <c r="V28" s="18"/>
      <c r="W28" s="18"/>
      <c r="X28" s="18"/>
      <c r="Y28" s="18"/>
      <c r="Z28" s="18"/>
    </row>
    <row r="29" spans="1:30" ht="15" thickBot="1" x14ac:dyDescent="0.35">
      <c r="A29" s="7">
        <v>4</v>
      </c>
      <c r="B29" s="8" t="s">
        <v>49</v>
      </c>
      <c r="J29" s="30"/>
      <c r="L29" s="7"/>
      <c r="M29" s="18"/>
      <c r="N29" s="18"/>
      <c r="O29" s="18"/>
      <c r="P29" s="18"/>
      <c r="Q29" s="18"/>
      <c r="R29" s="18"/>
      <c r="S29" s="18"/>
      <c r="T29" s="18"/>
      <c r="U29" s="18"/>
      <c r="V29" s="18"/>
      <c r="W29" s="18"/>
      <c r="X29" s="18"/>
      <c r="Y29" s="18"/>
      <c r="Z29" s="18"/>
    </row>
    <row r="30" spans="1:30" ht="15" thickBot="1" x14ac:dyDescent="0.35">
      <c r="A30" s="7" t="s">
        <v>45</v>
      </c>
      <c r="B30" s="9" t="s">
        <v>47</v>
      </c>
      <c r="J30" s="27" t="s">
        <v>95</v>
      </c>
      <c r="K30" s="24"/>
      <c r="L30" s="50">
        <f>IF(J30="Yes",AD30,0)</f>
        <v>0</v>
      </c>
      <c r="M30" s="18"/>
      <c r="N30" s="18"/>
      <c r="O30" s="18"/>
      <c r="P30" s="18"/>
      <c r="Q30" s="18"/>
      <c r="R30" s="18"/>
      <c r="S30" s="18"/>
      <c r="T30" s="18"/>
      <c r="U30" s="18"/>
      <c r="V30" s="18"/>
      <c r="W30" s="18"/>
      <c r="X30" s="18"/>
      <c r="Y30" s="18"/>
      <c r="Z30" s="18"/>
      <c r="AD30">
        <f>IF(K30="Very Low",1,IF(K30="Low",2,IF(K30="Medium",3,IF(K30="High",4,IF(K30="Very High",5,0)))))</f>
        <v>0</v>
      </c>
    </row>
    <row r="31" spans="1:30" ht="15" thickBot="1" x14ac:dyDescent="0.35">
      <c r="A31" s="7" t="s">
        <v>46</v>
      </c>
      <c r="B31" s="9" t="s">
        <v>48</v>
      </c>
      <c r="J31" s="27" t="s">
        <v>94</v>
      </c>
      <c r="K31" s="24" t="s">
        <v>86</v>
      </c>
      <c r="L31" s="53">
        <f>IF(J31="Yes",AD31*2,0)</f>
        <v>6</v>
      </c>
      <c r="M31" s="18"/>
      <c r="N31" s="18"/>
      <c r="O31" s="18"/>
      <c r="P31" s="18"/>
      <c r="Q31" s="18"/>
      <c r="R31" s="18"/>
      <c r="S31" s="18"/>
      <c r="T31" s="18"/>
      <c r="U31" s="18"/>
      <c r="V31" s="18"/>
      <c r="W31" s="18"/>
      <c r="X31" s="18"/>
      <c r="Y31" s="18"/>
      <c r="Z31" s="18"/>
      <c r="AD31">
        <f>IF(K31="Very Low",1,IF(K31="Low",2,IF(K31="Medium",3,IF(K31="High",4,IF(K31="Very High",5,0)))))</f>
        <v>3</v>
      </c>
    </row>
    <row r="32" spans="1:30" x14ac:dyDescent="0.3">
      <c r="A32" s="7"/>
      <c r="J32" s="3"/>
      <c r="L32" s="7"/>
      <c r="M32" s="18"/>
      <c r="N32" s="18"/>
      <c r="O32" s="18"/>
      <c r="P32" s="18"/>
      <c r="Q32" s="18"/>
      <c r="R32" s="18"/>
      <c r="S32" s="18"/>
      <c r="T32" s="18"/>
      <c r="U32" s="18"/>
      <c r="V32" s="18"/>
      <c r="W32" s="18"/>
      <c r="X32" s="18"/>
      <c r="Y32" s="18"/>
      <c r="Z32" s="18"/>
    </row>
    <row r="33" spans="1:30" ht="15" thickBot="1" x14ac:dyDescent="0.35">
      <c r="A33" s="7">
        <v>5</v>
      </c>
      <c r="B33" s="8" t="s">
        <v>158</v>
      </c>
      <c r="J33" s="3"/>
      <c r="L33" s="7"/>
      <c r="M33" s="82" t="s">
        <v>202</v>
      </c>
      <c r="N33" s="18"/>
      <c r="O33" s="18"/>
      <c r="P33" s="18"/>
      <c r="Q33" s="18"/>
      <c r="R33" s="18"/>
      <c r="S33" s="18"/>
      <c r="T33" s="18"/>
      <c r="U33" s="18"/>
      <c r="V33" s="18"/>
      <c r="W33" s="18"/>
      <c r="X33" s="18"/>
      <c r="Y33" s="18"/>
      <c r="Z33" s="18"/>
    </row>
    <row r="34" spans="1:30" x14ac:dyDescent="0.3">
      <c r="A34" s="7"/>
      <c r="F34" s="139" t="s">
        <v>26</v>
      </c>
      <c r="G34" s="140"/>
      <c r="H34" s="139" t="s">
        <v>20</v>
      </c>
      <c r="I34" s="140"/>
      <c r="J34" s="88" t="s">
        <v>28</v>
      </c>
      <c r="L34" s="7"/>
      <c r="M34" s="18"/>
      <c r="N34" s="18"/>
      <c r="O34" s="18"/>
      <c r="P34" s="18"/>
      <c r="Q34" s="18"/>
      <c r="R34" s="18"/>
      <c r="S34" s="18"/>
      <c r="T34" s="18"/>
      <c r="U34" s="18"/>
      <c r="V34" s="18"/>
      <c r="W34" s="18"/>
      <c r="X34" s="18"/>
      <c r="Y34" s="18"/>
      <c r="Z34" s="18"/>
    </row>
    <row r="35" spans="1:30" x14ac:dyDescent="0.3">
      <c r="A35" s="7"/>
      <c r="F35" s="141"/>
      <c r="G35" s="142"/>
      <c r="H35" s="141" t="s">
        <v>21</v>
      </c>
      <c r="I35" s="142"/>
      <c r="J35" s="23" t="s">
        <v>27</v>
      </c>
      <c r="L35" s="7"/>
      <c r="M35" s="18"/>
      <c r="N35" s="18"/>
      <c r="O35" s="18"/>
      <c r="P35" s="18"/>
      <c r="Q35" s="18"/>
      <c r="R35" s="18"/>
      <c r="S35" s="18"/>
      <c r="T35" s="18"/>
      <c r="U35" s="18"/>
      <c r="V35" s="18"/>
      <c r="W35" s="18"/>
      <c r="X35" s="18"/>
      <c r="Y35" s="18"/>
      <c r="Z35" s="18"/>
    </row>
    <row r="36" spans="1:30" ht="15" thickBot="1" x14ac:dyDescent="0.35">
      <c r="A36" s="7"/>
      <c r="F36" s="143" t="s">
        <v>34</v>
      </c>
      <c r="G36" s="144"/>
      <c r="H36" s="143" t="s">
        <v>34</v>
      </c>
      <c r="I36" s="145"/>
      <c r="J36" s="89" t="s">
        <v>74</v>
      </c>
      <c r="L36" s="7"/>
      <c r="M36" s="18"/>
      <c r="N36" s="18"/>
      <c r="O36" s="18"/>
      <c r="P36" s="18"/>
      <c r="Q36" s="18"/>
      <c r="R36" s="18"/>
      <c r="S36" s="18"/>
      <c r="T36" s="18"/>
      <c r="U36" s="18"/>
      <c r="V36" s="18"/>
      <c r="W36" s="18"/>
      <c r="X36" s="18"/>
      <c r="Y36" s="18"/>
      <c r="Z36" s="18"/>
    </row>
    <row r="37" spans="1:30" ht="15" thickBot="1" x14ac:dyDescent="0.35">
      <c r="A37" s="7" t="s">
        <v>12</v>
      </c>
      <c r="B37" s="9" t="s">
        <v>14</v>
      </c>
      <c r="F37" s="117"/>
      <c r="G37" s="118"/>
      <c r="H37" s="117"/>
      <c r="I37" s="118"/>
      <c r="J37" s="13"/>
      <c r="K37" s="24"/>
      <c r="L37" s="51">
        <f>AB37+AC37</f>
        <v>0</v>
      </c>
      <c r="M37" s="18"/>
      <c r="N37" s="18"/>
      <c r="O37" s="18"/>
      <c r="P37" s="18"/>
      <c r="Q37" s="18"/>
      <c r="R37" s="18"/>
      <c r="S37" s="18"/>
      <c r="T37" s="18"/>
      <c r="U37" s="18"/>
      <c r="V37" s="18"/>
      <c r="W37" s="18"/>
      <c r="X37" s="18"/>
      <c r="Y37" s="18"/>
      <c r="Z37" s="18"/>
      <c r="AB37" s="7">
        <f>IF(F37="Yes",AD37*J37,0)</f>
        <v>0</v>
      </c>
      <c r="AC37" s="7">
        <f>IF(H37="No",AD37*J37,0)</f>
        <v>0</v>
      </c>
      <c r="AD37">
        <f t="shared" ref="AD37:AD43" si="1">IF(K37="Very Low",1,IF(K37="Low",2,IF(K37="Medium",3,IF(K37="High",4,IF(K37="Very High",5,0)))))</f>
        <v>0</v>
      </c>
    </row>
    <row r="38" spans="1:30" ht="15" thickBot="1" x14ac:dyDescent="0.35">
      <c r="A38" s="7" t="s">
        <v>13</v>
      </c>
      <c r="B38" s="9" t="s">
        <v>15</v>
      </c>
      <c r="F38" s="117"/>
      <c r="G38" s="118"/>
      <c r="H38" s="117"/>
      <c r="I38" s="118"/>
      <c r="J38" s="12"/>
      <c r="K38" s="24"/>
      <c r="L38" s="50">
        <f t="shared" ref="L38:L41" si="2">AB38+AC38</f>
        <v>0</v>
      </c>
      <c r="M38" s="18"/>
      <c r="N38" s="18"/>
      <c r="O38" s="18"/>
      <c r="P38" s="18"/>
      <c r="Q38" s="18"/>
      <c r="R38" s="18"/>
      <c r="S38" s="18"/>
      <c r="T38" s="18"/>
      <c r="U38" s="18"/>
      <c r="V38" s="18"/>
      <c r="W38" s="18"/>
      <c r="X38" s="18"/>
      <c r="Y38" s="18"/>
      <c r="Z38" s="18"/>
      <c r="AB38" s="7">
        <f>IF(F38="Yes",AD38*J38,0)</f>
        <v>0</v>
      </c>
      <c r="AC38" s="7">
        <f>IF(H38="No",AD38*J38,0)</f>
        <v>0</v>
      </c>
      <c r="AD38">
        <f t="shared" si="1"/>
        <v>0</v>
      </c>
    </row>
    <row r="39" spans="1:30" ht="15" thickBot="1" x14ac:dyDescent="0.35">
      <c r="A39" s="7" t="s">
        <v>17</v>
      </c>
      <c r="B39" s="9" t="s">
        <v>25</v>
      </c>
      <c r="F39" s="117"/>
      <c r="G39" s="118"/>
      <c r="H39" s="117"/>
      <c r="I39" s="118"/>
      <c r="J39" s="14"/>
      <c r="K39" s="24"/>
      <c r="L39" s="52">
        <f t="shared" si="2"/>
        <v>0</v>
      </c>
      <c r="M39" s="18"/>
      <c r="N39" s="18"/>
      <c r="O39" s="18"/>
      <c r="P39" s="18"/>
      <c r="Q39" s="18"/>
      <c r="R39" s="18"/>
      <c r="S39" s="18"/>
      <c r="T39" s="18"/>
      <c r="U39" s="18"/>
      <c r="V39" s="18"/>
      <c r="W39" s="18"/>
      <c r="X39" s="18"/>
      <c r="Y39" s="18"/>
      <c r="Z39" s="18"/>
      <c r="AB39" s="7">
        <f>IF(F39="Yes",AD39*J39,0)</f>
        <v>0</v>
      </c>
      <c r="AC39" s="7">
        <f>IF(H39="No",AD39*J39,0)</f>
        <v>0</v>
      </c>
      <c r="AD39">
        <f t="shared" si="1"/>
        <v>0</v>
      </c>
    </row>
    <row r="40" spans="1:30" ht="15" thickBot="1" x14ac:dyDescent="0.35">
      <c r="A40" s="7" t="s">
        <v>18</v>
      </c>
      <c r="B40" s="9" t="s">
        <v>16</v>
      </c>
      <c r="F40" s="117"/>
      <c r="G40" s="118"/>
      <c r="H40" s="117"/>
      <c r="I40" s="118"/>
      <c r="J40" s="12"/>
      <c r="K40" s="24"/>
      <c r="L40" s="50">
        <f t="shared" si="2"/>
        <v>0</v>
      </c>
      <c r="M40" s="18"/>
      <c r="N40" s="18"/>
      <c r="O40" s="18"/>
      <c r="P40" s="18"/>
      <c r="Q40" s="18"/>
      <c r="R40" s="18"/>
      <c r="S40" s="18"/>
      <c r="T40" s="18"/>
      <c r="U40" s="18"/>
      <c r="V40" s="18"/>
      <c r="W40" s="18"/>
      <c r="X40" s="18"/>
      <c r="Y40" s="18"/>
      <c r="Z40" s="18"/>
      <c r="AB40" s="7">
        <f>IF(F40="Yes",AD40*J40,0)</f>
        <v>0</v>
      </c>
      <c r="AC40" s="7">
        <f>IF(H40="No",AD40*J40,0)</f>
        <v>0</v>
      </c>
      <c r="AD40">
        <f t="shared" si="1"/>
        <v>0</v>
      </c>
    </row>
    <row r="41" spans="1:30" ht="15" thickBot="1" x14ac:dyDescent="0.35">
      <c r="A41" s="7" t="s">
        <v>19</v>
      </c>
      <c r="B41" s="9" t="s">
        <v>115</v>
      </c>
      <c r="F41" s="117"/>
      <c r="G41" s="118"/>
      <c r="H41" s="117"/>
      <c r="I41" s="118"/>
      <c r="J41" s="12"/>
      <c r="K41" s="24"/>
      <c r="L41" s="52">
        <f t="shared" si="2"/>
        <v>0</v>
      </c>
      <c r="M41" s="18"/>
      <c r="N41" s="18"/>
      <c r="O41" s="18"/>
      <c r="P41" s="18"/>
      <c r="Q41" s="18"/>
      <c r="R41" s="18"/>
      <c r="S41" s="18"/>
      <c r="T41" s="18"/>
      <c r="U41" s="18"/>
      <c r="V41" s="18"/>
      <c r="W41" s="18"/>
      <c r="X41" s="18"/>
      <c r="Y41" s="18"/>
      <c r="Z41" s="18"/>
      <c r="AB41" s="7">
        <f>IF(F41="Yes",AD41*J41,0)</f>
        <v>0</v>
      </c>
      <c r="AC41" s="7">
        <f>IF(H41="No",AD41*J41,0)</f>
        <v>0</v>
      </c>
      <c r="AD41">
        <f t="shared" si="1"/>
        <v>0</v>
      </c>
    </row>
    <row r="42" spans="1:30" ht="15" thickBot="1" x14ac:dyDescent="0.35">
      <c r="A42" s="7" t="s">
        <v>43</v>
      </c>
      <c r="B42" s="9" t="s">
        <v>39</v>
      </c>
      <c r="F42" s="117"/>
      <c r="G42" s="118"/>
      <c r="H42" s="117"/>
      <c r="I42" s="118"/>
      <c r="J42" s="15"/>
      <c r="K42" s="24"/>
      <c r="L42" s="50">
        <f>AB42+AC42</f>
        <v>0</v>
      </c>
      <c r="M42" s="18"/>
      <c r="N42" s="18"/>
      <c r="O42" s="18"/>
      <c r="P42" s="18"/>
      <c r="Q42" s="18"/>
      <c r="R42" s="18"/>
      <c r="S42" s="18"/>
      <c r="T42" s="18"/>
      <c r="U42" s="18"/>
      <c r="V42" s="18"/>
      <c r="W42" s="18"/>
      <c r="X42" s="18"/>
      <c r="Y42" s="18"/>
      <c r="Z42" s="18"/>
      <c r="AB42" s="7">
        <f>IF(F42="Yes",AD42*J42*3,0)</f>
        <v>0</v>
      </c>
      <c r="AC42" s="7">
        <f>IF(H42="No",AD42*J42*3,0)</f>
        <v>0</v>
      </c>
      <c r="AD42">
        <f t="shared" si="1"/>
        <v>0</v>
      </c>
    </row>
    <row r="43" spans="1:30" ht="15" thickBot="1" x14ac:dyDescent="0.35">
      <c r="A43" s="7" t="s">
        <v>163</v>
      </c>
      <c r="B43" s="9" t="s">
        <v>164</v>
      </c>
      <c r="F43" s="117" t="s">
        <v>94</v>
      </c>
      <c r="G43" s="118"/>
      <c r="H43" s="117" t="s">
        <v>95</v>
      </c>
      <c r="I43" s="118"/>
      <c r="J43" s="12">
        <v>1</v>
      </c>
      <c r="K43" s="24" t="s">
        <v>87</v>
      </c>
      <c r="L43" s="50">
        <f t="shared" ref="L43" si="3">AB43+AC43</f>
        <v>8</v>
      </c>
      <c r="M43" s="82" t="s">
        <v>203</v>
      </c>
      <c r="N43" s="18"/>
      <c r="O43" s="18"/>
      <c r="P43" s="18"/>
      <c r="Q43" s="18"/>
      <c r="R43" s="18"/>
      <c r="S43" s="18"/>
      <c r="T43" s="18"/>
      <c r="U43" s="18"/>
      <c r="V43" s="18"/>
      <c r="W43" s="18"/>
      <c r="X43" s="18"/>
      <c r="Y43" s="18"/>
      <c r="Z43" s="18"/>
      <c r="AB43" s="7">
        <f>IF(F43="Yes",AD43*J43,0)</f>
        <v>4</v>
      </c>
      <c r="AC43" s="7">
        <f>IF(H43="No",AD43*J43,0)</f>
        <v>4</v>
      </c>
      <c r="AD43">
        <f t="shared" si="1"/>
        <v>4</v>
      </c>
    </row>
    <row r="44" spans="1:30" x14ac:dyDescent="0.3">
      <c r="A44" s="7"/>
      <c r="B44" t="s">
        <v>165</v>
      </c>
      <c r="E44" s="4"/>
      <c r="F44" s="4"/>
      <c r="G44" s="6"/>
      <c r="H44" s="6"/>
      <c r="J44" s="3"/>
      <c r="L44" s="7"/>
      <c r="M44" s="18"/>
      <c r="N44" s="18"/>
      <c r="O44" s="18"/>
      <c r="P44" s="18"/>
      <c r="Q44" s="18"/>
      <c r="R44" s="18"/>
      <c r="S44" s="18"/>
      <c r="T44" s="18"/>
      <c r="U44" s="18"/>
      <c r="V44" s="18"/>
      <c r="W44" s="18"/>
      <c r="X44" s="18"/>
      <c r="Y44" s="18"/>
      <c r="Z44" s="18"/>
      <c r="AC44" s="7"/>
    </row>
    <row r="45" spans="1:30" x14ac:dyDescent="0.3">
      <c r="A45" s="7"/>
      <c r="E45" s="4"/>
      <c r="F45" s="4"/>
      <c r="G45" s="6"/>
      <c r="H45" s="6"/>
      <c r="J45" s="3"/>
      <c r="L45" s="7"/>
      <c r="M45" s="18"/>
      <c r="N45" s="18"/>
      <c r="O45" s="18"/>
      <c r="P45" s="18"/>
      <c r="Q45" s="18"/>
      <c r="R45" s="18"/>
      <c r="S45" s="18"/>
      <c r="T45" s="18"/>
      <c r="U45" s="18"/>
      <c r="V45" s="18"/>
      <c r="W45" s="18"/>
      <c r="X45" s="18"/>
      <c r="Y45" s="18"/>
      <c r="Z45" s="18"/>
      <c r="AC45" s="7"/>
    </row>
    <row r="46" spans="1:30" ht="15" thickBot="1" x14ac:dyDescent="0.35">
      <c r="A46" s="7">
        <v>6</v>
      </c>
      <c r="B46" s="8" t="s">
        <v>113</v>
      </c>
      <c r="J46" s="3"/>
      <c r="L46" s="7"/>
      <c r="M46" s="18"/>
      <c r="N46" s="18"/>
      <c r="O46" s="18"/>
      <c r="P46" s="18"/>
      <c r="Q46" s="18"/>
      <c r="R46" s="18"/>
      <c r="S46" s="18"/>
      <c r="T46" s="18"/>
      <c r="U46" s="18"/>
      <c r="V46" s="18"/>
      <c r="W46" s="18"/>
      <c r="X46" s="18"/>
      <c r="Y46" s="18"/>
      <c r="Z46" s="18"/>
    </row>
    <row r="47" spans="1:30" ht="15" thickBot="1" x14ac:dyDescent="0.35">
      <c r="A47" s="7" t="s">
        <v>40</v>
      </c>
      <c r="B47" s="9" t="s">
        <v>24</v>
      </c>
      <c r="J47" s="27" t="s">
        <v>95</v>
      </c>
      <c r="K47" s="24"/>
      <c r="L47" s="51">
        <f>IF(J47="Yes",AD47,0)</f>
        <v>0</v>
      </c>
      <c r="M47" s="18"/>
      <c r="N47" s="18"/>
      <c r="O47" s="18"/>
      <c r="P47" s="18"/>
      <c r="Q47" s="18"/>
      <c r="R47" s="18"/>
      <c r="S47" s="18"/>
      <c r="T47" s="18"/>
      <c r="U47" s="18"/>
      <c r="V47" s="18"/>
      <c r="W47" s="18"/>
      <c r="X47" s="18"/>
      <c r="Y47" s="18"/>
      <c r="Z47" s="18"/>
      <c r="AD47">
        <f>IF(K47="Very Low",1,IF(K47="Low",2,IF(K47="Medium",3,IF(K47="High",4,IF(K47="Very High",5,0)))))</f>
        <v>0</v>
      </c>
    </row>
    <row r="48" spans="1:30" ht="15" thickBot="1" x14ac:dyDescent="0.35">
      <c r="A48" s="7" t="s">
        <v>41</v>
      </c>
      <c r="B48" s="9" t="s">
        <v>42</v>
      </c>
      <c r="J48" s="27"/>
      <c r="K48" s="24"/>
      <c r="L48" s="50">
        <f>IF(J48="Yes",AD48,0)</f>
        <v>0</v>
      </c>
      <c r="M48" s="18"/>
      <c r="N48" s="18"/>
      <c r="O48" s="18"/>
      <c r="P48" s="18"/>
      <c r="Q48" s="18"/>
      <c r="R48" s="18"/>
      <c r="S48" s="18"/>
      <c r="T48" s="18"/>
      <c r="U48" s="18"/>
      <c r="V48" s="18"/>
      <c r="W48" s="18"/>
      <c r="X48" s="18"/>
      <c r="Y48" s="18"/>
      <c r="Z48" s="18"/>
      <c r="AD48">
        <f>IF(K48="Very Low",1,IF(K48="Low",2,IF(K48="Medium",3,IF(K48="High",4,IF(K48="Very High",5,0)))))</f>
        <v>0</v>
      </c>
    </row>
    <row r="49" spans="1:30" ht="15" thickBot="1" x14ac:dyDescent="0.35">
      <c r="A49" s="7" t="s">
        <v>62</v>
      </c>
      <c r="B49" s="39" t="s">
        <v>151</v>
      </c>
      <c r="C49" s="18"/>
      <c r="D49" s="18"/>
      <c r="E49" s="18"/>
      <c r="F49" s="18"/>
      <c r="G49" s="18"/>
      <c r="H49" s="18"/>
      <c r="I49" s="18"/>
      <c r="J49" s="29"/>
      <c r="K49" s="24"/>
      <c r="L49" s="50">
        <f>IF(J49="Yes",AD49,0)</f>
        <v>0</v>
      </c>
      <c r="M49" s="18"/>
      <c r="N49" s="18"/>
      <c r="O49" s="18"/>
      <c r="P49" s="18"/>
      <c r="Q49" s="18"/>
      <c r="R49" s="18"/>
      <c r="S49" s="18"/>
      <c r="T49" s="18"/>
      <c r="U49" s="18"/>
      <c r="V49" s="18"/>
      <c r="W49" s="18"/>
      <c r="X49" s="18"/>
      <c r="Y49" s="18"/>
      <c r="Z49" s="18"/>
      <c r="AD49">
        <f>IF(K49="Very Low",1,IF(K49="Low",2,IF(K49="Medium",3,IF(K49="High",4,IF(K49="Very High",5,0)))))</f>
        <v>0</v>
      </c>
    </row>
    <row r="50" spans="1:30" ht="15" thickBot="1" x14ac:dyDescent="0.35">
      <c r="A50" s="7" t="s">
        <v>150</v>
      </c>
      <c r="B50" s="39" t="s">
        <v>155</v>
      </c>
      <c r="C50" s="18"/>
      <c r="D50" s="18"/>
      <c r="E50" s="18"/>
      <c r="F50" s="18"/>
      <c r="G50" s="18"/>
      <c r="H50" s="18"/>
      <c r="I50" s="18"/>
      <c r="J50" s="29"/>
      <c r="K50" s="24"/>
      <c r="L50" s="50">
        <f>IF(J50="Yes",AD50,0)</f>
        <v>0</v>
      </c>
      <c r="M50" s="18"/>
      <c r="N50" s="18"/>
      <c r="O50" s="18"/>
      <c r="P50" s="18"/>
      <c r="Q50" s="18"/>
      <c r="R50" s="18"/>
      <c r="S50" s="18"/>
      <c r="T50" s="18"/>
      <c r="U50" s="18"/>
      <c r="V50" s="18"/>
      <c r="W50" s="18"/>
      <c r="X50" s="18"/>
      <c r="Y50" s="18"/>
      <c r="Z50" s="18"/>
      <c r="AD50">
        <f>IF(K50="Very Low",1,IF(K50="Low",2,IF(K50="Medium",3,IF(K50="High",4,IF(K50="Very High",5,0)))))</f>
        <v>0</v>
      </c>
    </row>
    <row r="51" spans="1:30" ht="15" thickBot="1" x14ac:dyDescent="0.35">
      <c r="A51" s="7" t="s">
        <v>154</v>
      </c>
      <c r="B51" s="40" t="s">
        <v>116</v>
      </c>
      <c r="C51" s="41"/>
      <c r="D51" s="41"/>
      <c r="E51" s="41"/>
      <c r="F51" s="41"/>
      <c r="G51" s="41"/>
      <c r="H51" s="41"/>
      <c r="I51" s="18"/>
      <c r="J51" s="29"/>
      <c r="K51" s="24"/>
      <c r="L51" s="53">
        <f>IF(J51="Yes",AD51,0)</f>
        <v>0</v>
      </c>
      <c r="M51" s="18"/>
      <c r="N51" s="18"/>
      <c r="O51" s="18"/>
      <c r="P51" s="18"/>
      <c r="Q51" s="18"/>
      <c r="R51" s="18"/>
      <c r="S51" s="18"/>
      <c r="T51" s="18"/>
      <c r="U51" s="18"/>
      <c r="V51" s="18"/>
      <c r="W51" s="18"/>
      <c r="X51" s="18"/>
      <c r="Y51" s="18"/>
      <c r="Z51" s="18"/>
      <c r="AD51">
        <f>IF(K51="Very Low",1,IF(K51="Low",2,IF(K51="Medium",3,IF(K51="High",4,IF(K51="Very High",5,0)))))</f>
        <v>0</v>
      </c>
    </row>
    <row r="52" spans="1:30" x14ac:dyDescent="0.3">
      <c r="A52" s="7"/>
      <c r="B52" s="40" t="s">
        <v>149</v>
      </c>
      <c r="C52" s="41"/>
      <c r="D52" s="41"/>
      <c r="E52" s="41"/>
      <c r="F52" s="41"/>
      <c r="G52" s="41"/>
      <c r="H52" s="41"/>
      <c r="I52" s="18"/>
      <c r="J52" s="32"/>
      <c r="K52" s="6"/>
      <c r="L52" s="7"/>
      <c r="M52" s="18"/>
      <c r="N52" s="18"/>
      <c r="O52" s="18"/>
      <c r="P52" s="18"/>
      <c r="Q52" s="18"/>
      <c r="R52" s="18"/>
      <c r="S52" s="18"/>
      <c r="T52" s="18"/>
      <c r="U52" s="18"/>
      <c r="V52" s="18"/>
      <c r="W52" s="18"/>
      <c r="X52" s="18"/>
      <c r="Y52" s="18"/>
      <c r="Z52" s="18"/>
    </row>
    <row r="53" spans="1:30" ht="15" thickBot="1" x14ac:dyDescent="0.35">
      <c r="A53" s="7"/>
      <c r="E53" s="4"/>
      <c r="F53" s="4"/>
      <c r="G53" s="6"/>
      <c r="H53" s="6"/>
      <c r="J53" s="30"/>
      <c r="K53" s="4"/>
      <c r="L53" s="7"/>
      <c r="M53" s="18"/>
      <c r="N53" s="18"/>
      <c r="O53" s="18"/>
      <c r="P53" s="18"/>
      <c r="Q53" s="18"/>
      <c r="R53" s="18"/>
      <c r="S53" s="18"/>
      <c r="T53" s="18"/>
      <c r="U53" s="18"/>
      <c r="V53" s="18"/>
      <c r="W53" s="18"/>
      <c r="X53" s="18"/>
      <c r="Y53" s="18"/>
      <c r="Z53" s="18"/>
    </row>
    <row r="54" spans="1:30" ht="15" thickBot="1" x14ac:dyDescent="0.35">
      <c r="A54" s="7">
        <v>7</v>
      </c>
      <c r="B54" s="8" t="s">
        <v>37</v>
      </c>
      <c r="J54" s="27" t="s">
        <v>94</v>
      </c>
      <c r="K54" s="24" t="s">
        <v>87</v>
      </c>
      <c r="L54" s="50">
        <f>IF(J54="Yes",AD54,0)</f>
        <v>4</v>
      </c>
      <c r="M54" s="18"/>
      <c r="N54" s="18"/>
      <c r="O54" s="18"/>
      <c r="P54" s="18"/>
      <c r="Q54" s="18"/>
      <c r="R54" s="18"/>
      <c r="S54" s="18"/>
      <c r="T54" s="18"/>
      <c r="U54" s="18"/>
      <c r="V54" s="18"/>
      <c r="W54" s="18"/>
      <c r="X54" s="18"/>
      <c r="Y54" s="18"/>
      <c r="Z54" s="18"/>
      <c r="AD54">
        <f>IF(K54="Very Low",1,IF(K54="Low",2,IF(K54="Medium",3,IF(K54="High",4,IF(K54="Very High",5,0)))))</f>
        <v>4</v>
      </c>
    </row>
    <row r="55" spans="1:30" x14ac:dyDescent="0.3">
      <c r="A55" s="2"/>
      <c r="B55" t="s">
        <v>29</v>
      </c>
      <c r="J55" s="30"/>
      <c r="L55" s="7"/>
      <c r="M55" s="18"/>
      <c r="N55" s="18"/>
      <c r="O55" s="18"/>
      <c r="P55" s="18"/>
      <c r="Q55" s="18"/>
      <c r="R55" s="18"/>
      <c r="S55" s="18"/>
      <c r="T55" s="18"/>
      <c r="U55" s="18"/>
      <c r="V55" s="18"/>
      <c r="W55" s="18"/>
      <c r="X55" s="18"/>
      <c r="Y55" s="18"/>
      <c r="Z55" s="18"/>
    </row>
    <row r="56" spans="1:30" x14ac:dyDescent="0.3">
      <c r="A56" s="2"/>
      <c r="B56" s="166" t="s">
        <v>204</v>
      </c>
      <c r="C56" s="166"/>
      <c r="D56" s="166"/>
      <c r="E56" s="166"/>
      <c r="F56" s="166"/>
      <c r="G56" s="166"/>
      <c r="H56" s="166"/>
      <c r="I56" s="166"/>
      <c r="J56" s="166"/>
      <c r="K56" s="20"/>
      <c r="L56" s="7"/>
      <c r="M56" s="18"/>
      <c r="N56" s="18"/>
      <c r="O56" s="18"/>
      <c r="P56" s="18"/>
      <c r="Q56" s="18"/>
      <c r="R56" s="18"/>
      <c r="S56" s="18"/>
      <c r="T56" s="18"/>
      <c r="U56" s="18"/>
      <c r="V56" s="18"/>
      <c r="W56" s="18"/>
      <c r="X56" s="18"/>
      <c r="Y56" s="18"/>
      <c r="Z56" s="18"/>
    </row>
    <row r="57" spans="1:30" x14ac:dyDescent="0.3">
      <c r="A57" s="2"/>
      <c r="B57" s="166"/>
      <c r="C57" s="166"/>
      <c r="D57" s="166"/>
      <c r="E57" s="166"/>
      <c r="F57" s="166"/>
      <c r="G57" s="166"/>
      <c r="H57" s="166"/>
      <c r="I57" s="166"/>
      <c r="J57" s="166"/>
      <c r="K57" s="20"/>
      <c r="L57" s="7"/>
      <c r="M57" s="18"/>
      <c r="N57" s="18"/>
      <c r="O57" s="18"/>
      <c r="P57" s="18"/>
      <c r="Q57" s="18"/>
      <c r="R57" s="18"/>
      <c r="S57" s="18"/>
      <c r="T57" s="18"/>
      <c r="U57" s="18"/>
      <c r="V57" s="18"/>
      <c r="W57" s="18"/>
      <c r="X57" s="18"/>
      <c r="Y57" s="18"/>
      <c r="Z57" s="18"/>
    </row>
    <row r="58" spans="1:30" x14ac:dyDescent="0.3">
      <c r="B58" s="166"/>
      <c r="C58" s="166"/>
      <c r="D58" s="166"/>
      <c r="E58" s="166"/>
      <c r="F58" s="166"/>
      <c r="G58" s="166"/>
      <c r="H58" s="166"/>
      <c r="I58" s="166"/>
      <c r="J58" s="166"/>
      <c r="K58" s="20"/>
      <c r="L58" s="7"/>
      <c r="M58" s="18"/>
      <c r="N58" s="18"/>
      <c r="O58" s="18"/>
      <c r="P58" s="18"/>
      <c r="Q58" s="18"/>
      <c r="R58" s="18"/>
      <c r="S58" s="18"/>
      <c r="T58" s="18"/>
      <c r="U58" s="18"/>
      <c r="V58" s="18"/>
      <c r="W58" s="18"/>
      <c r="X58" s="18"/>
      <c r="Y58" s="18"/>
      <c r="Z58" s="18"/>
    </row>
    <row r="59" spans="1:30" ht="15" thickBot="1" x14ac:dyDescent="0.35">
      <c r="A59" s="7">
        <v>8</v>
      </c>
      <c r="B59" s="8" t="s">
        <v>56</v>
      </c>
      <c r="J59" s="30"/>
      <c r="L59" s="7"/>
      <c r="M59" s="18"/>
      <c r="N59" s="18"/>
      <c r="O59" s="18"/>
      <c r="P59" s="18"/>
      <c r="Q59" s="18"/>
      <c r="R59" s="18"/>
      <c r="S59" s="18"/>
      <c r="T59" s="18"/>
      <c r="U59" s="18"/>
      <c r="V59" s="18"/>
      <c r="W59" s="18"/>
      <c r="X59" s="18"/>
      <c r="Y59" s="18"/>
      <c r="Z59" s="18"/>
    </row>
    <row r="60" spans="1:30" ht="15" thickBot="1" x14ac:dyDescent="0.35">
      <c r="A60" s="7" t="s">
        <v>30</v>
      </c>
      <c r="B60" s="9" t="s">
        <v>57</v>
      </c>
      <c r="J60" s="31" t="s">
        <v>94</v>
      </c>
      <c r="K60" s="24" t="s">
        <v>118</v>
      </c>
      <c r="L60" s="51">
        <f>IF(J60="Yes",AD60,0)</f>
        <v>5</v>
      </c>
      <c r="M60" s="18"/>
      <c r="N60" s="18"/>
      <c r="O60" s="18"/>
      <c r="P60" s="18"/>
      <c r="Q60" s="18"/>
      <c r="R60" s="18"/>
      <c r="S60" s="18"/>
      <c r="T60" s="18"/>
      <c r="U60" s="18"/>
      <c r="V60" s="18"/>
      <c r="W60" s="18"/>
      <c r="X60" s="18"/>
      <c r="Y60" s="18"/>
      <c r="Z60" s="18"/>
      <c r="AD60">
        <f>IF(K60="Very Low",1,IF(K60="Low",2,IF(K60="Medium",3,IF(K60="High",4,IF(K60="Very High",5,0)))))</f>
        <v>5</v>
      </c>
    </row>
    <row r="61" spans="1:30" ht="15" thickBot="1" x14ac:dyDescent="0.35">
      <c r="A61" s="7" t="s">
        <v>31</v>
      </c>
      <c r="B61" s="9" t="s">
        <v>10</v>
      </c>
      <c r="J61" s="27" t="s">
        <v>94</v>
      </c>
      <c r="K61" s="24" t="s">
        <v>118</v>
      </c>
      <c r="L61" s="50">
        <f>IF(J61="Yes",AD61,0)</f>
        <v>5</v>
      </c>
      <c r="M61" s="18"/>
      <c r="N61" s="18"/>
      <c r="O61" s="18"/>
      <c r="P61" s="18"/>
      <c r="Q61" s="18"/>
      <c r="R61" s="18"/>
      <c r="S61" s="18"/>
      <c r="T61" s="18"/>
      <c r="U61" s="18"/>
      <c r="V61" s="18"/>
      <c r="W61" s="18"/>
      <c r="X61" s="18"/>
      <c r="Y61" s="18"/>
      <c r="Z61" s="18"/>
      <c r="AD61">
        <f>IF(K61="Very Low",1,IF(K61="Low",2,IF(K61="Medium",3,IF(K61="High",4,IF(K61="Very High",5,0)))))</f>
        <v>5</v>
      </c>
    </row>
    <row r="62" spans="1:30" ht="15" thickBot="1" x14ac:dyDescent="0.35">
      <c r="A62" s="7" t="s">
        <v>58</v>
      </c>
      <c r="B62" s="9" t="s">
        <v>59</v>
      </c>
      <c r="J62" s="29" t="s">
        <v>95</v>
      </c>
      <c r="K62" s="24"/>
      <c r="L62" s="53">
        <f>IF(J62="Yes",AD62,0)</f>
        <v>0</v>
      </c>
      <c r="M62" s="18"/>
      <c r="N62" s="18"/>
      <c r="O62" s="18"/>
      <c r="P62" s="18"/>
      <c r="Q62" s="18"/>
      <c r="R62" s="18"/>
      <c r="S62" s="18"/>
      <c r="T62" s="18"/>
      <c r="U62" s="18"/>
      <c r="V62" s="18"/>
      <c r="W62" s="18"/>
      <c r="X62" s="18"/>
      <c r="Y62" s="18"/>
      <c r="Z62" s="18"/>
      <c r="AD62">
        <f>IF(K62="Very Low",1,IF(K62="Low",2,IF(K62="Medium",3,IF(K62="High",4,IF(K62="Very High",5,0)))))</f>
        <v>0</v>
      </c>
    </row>
    <row r="63" spans="1:30" x14ac:dyDescent="0.3">
      <c r="A63" s="7"/>
      <c r="J63" s="30"/>
      <c r="L63" s="7"/>
      <c r="M63" s="18"/>
      <c r="N63" s="18"/>
      <c r="O63" s="18"/>
      <c r="P63" s="18"/>
      <c r="Q63" s="18"/>
      <c r="R63" s="18"/>
      <c r="S63" s="18"/>
      <c r="T63" s="18"/>
      <c r="U63" s="18"/>
      <c r="V63" s="18"/>
      <c r="W63" s="18"/>
      <c r="X63" s="18"/>
      <c r="Y63" s="18"/>
      <c r="Z63" s="18"/>
    </row>
    <row r="64" spans="1:30" ht="15" thickBot="1" x14ac:dyDescent="0.35">
      <c r="A64" s="7">
        <v>9</v>
      </c>
      <c r="B64" s="8" t="s">
        <v>63</v>
      </c>
      <c r="J64" s="30"/>
      <c r="L64" s="7"/>
      <c r="M64" s="18"/>
      <c r="N64" s="18"/>
      <c r="O64" s="18"/>
      <c r="P64" s="18"/>
      <c r="Q64" s="18"/>
      <c r="R64" s="18"/>
      <c r="S64" s="18"/>
      <c r="T64" s="18"/>
      <c r="U64" s="18"/>
      <c r="V64" s="18"/>
      <c r="W64" s="18"/>
      <c r="X64" s="18"/>
      <c r="Y64" s="18"/>
      <c r="Z64" s="18"/>
    </row>
    <row r="65" spans="1:30" ht="15" thickBot="1" x14ac:dyDescent="0.35">
      <c r="A65" s="7" t="s">
        <v>66</v>
      </c>
      <c r="B65" s="9" t="s">
        <v>64</v>
      </c>
      <c r="J65" s="27" t="s">
        <v>95</v>
      </c>
      <c r="K65" s="24"/>
      <c r="L65" s="50">
        <f>IF(J65="Yes",AD65,0)</f>
        <v>0</v>
      </c>
      <c r="M65" s="18"/>
      <c r="N65" s="18"/>
      <c r="O65" s="18"/>
      <c r="P65" s="18"/>
      <c r="Q65" s="18"/>
      <c r="R65" s="18"/>
      <c r="S65" s="18"/>
      <c r="T65" s="18"/>
      <c r="U65" s="18"/>
      <c r="V65" s="18"/>
      <c r="W65" s="18"/>
      <c r="X65" s="18"/>
      <c r="Y65" s="18"/>
      <c r="Z65" s="18"/>
      <c r="AD65">
        <f>IF(K65="Very Low",1,IF(K65="Low",2,IF(K65="Medium",3,IF(K65="High",4,IF(K65="Very High",5,0)))))</f>
        <v>0</v>
      </c>
    </row>
    <row r="66" spans="1:30" ht="15" thickBot="1" x14ac:dyDescent="0.35">
      <c r="A66" s="7" t="s">
        <v>67</v>
      </c>
      <c r="B66" s="9" t="s">
        <v>122</v>
      </c>
      <c r="J66" s="29" t="s">
        <v>94</v>
      </c>
      <c r="K66" s="24" t="s">
        <v>86</v>
      </c>
      <c r="L66" s="53">
        <f>IF(J66="Yes",AD66,0)</f>
        <v>3</v>
      </c>
      <c r="M66" s="18"/>
      <c r="N66" s="18"/>
      <c r="O66" s="18"/>
      <c r="P66" s="18"/>
      <c r="Q66" s="18"/>
      <c r="R66" s="18"/>
      <c r="S66" s="18"/>
      <c r="T66" s="18"/>
      <c r="U66" s="18"/>
      <c r="V66" s="18"/>
      <c r="W66" s="18"/>
      <c r="X66" s="18"/>
      <c r="Y66" s="18"/>
      <c r="Z66" s="18"/>
      <c r="AD66">
        <f>IF(K66="Very Low",1,IF(K66="Low",2,IF(K66="Medium",3,IF(K66="High",4,IF(K66="Very High",5,0)))))</f>
        <v>3</v>
      </c>
    </row>
    <row r="67" spans="1:30" x14ac:dyDescent="0.3">
      <c r="A67" s="7"/>
      <c r="B67" s="8"/>
      <c r="J67" s="30"/>
      <c r="L67" s="7"/>
      <c r="M67" s="18"/>
      <c r="N67" s="18"/>
      <c r="O67" s="18"/>
      <c r="P67" s="18"/>
      <c r="Q67" s="18"/>
      <c r="R67" s="18"/>
      <c r="S67" s="18"/>
      <c r="T67" s="18"/>
      <c r="U67" s="18"/>
      <c r="V67" s="18"/>
      <c r="W67" s="18"/>
      <c r="X67" s="18"/>
      <c r="Y67" s="18"/>
      <c r="Z67" s="18"/>
    </row>
    <row r="68" spans="1:30" ht="15" thickBot="1" x14ac:dyDescent="0.35">
      <c r="A68" s="7">
        <v>10</v>
      </c>
      <c r="B68" s="8" t="s">
        <v>68</v>
      </c>
      <c r="J68" s="30"/>
      <c r="L68" s="7"/>
      <c r="M68" s="18"/>
      <c r="N68" s="18"/>
      <c r="O68" s="18"/>
      <c r="P68" s="18"/>
      <c r="Q68" s="18"/>
      <c r="R68" s="18"/>
      <c r="S68" s="18"/>
      <c r="T68" s="18"/>
      <c r="U68" s="18"/>
      <c r="V68" s="18"/>
      <c r="W68" s="18"/>
      <c r="X68" s="18"/>
      <c r="Y68" s="18"/>
      <c r="Z68" s="18"/>
    </row>
    <row r="69" spans="1:30" ht="15" thickBot="1" x14ac:dyDescent="0.35">
      <c r="A69" s="7" t="s">
        <v>71</v>
      </c>
      <c r="B69" s="9" t="s">
        <v>75</v>
      </c>
      <c r="J69" s="27" t="s">
        <v>94</v>
      </c>
      <c r="K69" s="24" t="s">
        <v>87</v>
      </c>
      <c r="L69" s="51">
        <f>IF(J69="Yes",AD69,0)</f>
        <v>4</v>
      </c>
      <c r="M69" s="18"/>
      <c r="N69" s="18"/>
      <c r="O69" s="18"/>
      <c r="P69" s="18"/>
      <c r="Q69" s="18"/>
      <c r="R69" s="18"/>
      <c r="S69" s="18"/>
      <c r="T69" s="18"/>
      <c r="U69" s="18"/>
      <c r="V69" s="18"/>
      <c r="W69" s="18"/>
      <c r="X69" s="18"/>
      <c r="Y69" s="18"/>
      <c r="Z69" s="18"/>
      <c r="AD69">
        <f>IF(K69="Very Low",1,IF(K69="Low",2,IF(K69="Medium",3,IF(K69="High",4,IF(K69="Very High",5,0)))))</f>
        <v>4</v>
      </c>
    </row>
    <row r="70" spans="1:30" ht="15" thickBot="1" x14ac:dyDescent="0.35">
      <c r="A70" s="7" t="s">
        <v>73</v>
      </c>
      <c r="B70" s="9" t="s">
        <v>72</v>
      </c>
      <c r="J70" s="27" t="s">
        <v>95</v>
      </c>
      <c r="K70" s="24"/>
      <c r="L70" s="50">
        <f>IF(J70="Yes",AD70,0)</f>
        <v>0</v>
      </c>
      <c r="M70" s="18"/>
      <c r="N70" s="18"/>
      <c r="O70" s="18"/>
      <c r="P70" s="18"/>
      <c r="Q70" s="18"/>
      <c r="R70" s="18"/>
      <c r="S70" s="18"/>
      <c r="T70" s="18"/>
      <c r="U70" s="18"/>
      <c r="V70" s="18"/>
      <c r="W70" s="18"/>
      <c r="X70" s="18"/>
      <c r="Y70" s="18"/>
      <c r="Z70" s="18"/>
      <c r="AD70">
        <f>IF(K70="Very Low",1,IF(K70="Low",2,IF(K70="Medium",3,IF(K70="High",4,IF(K70="Very High",5,0)))))</f>
        <v>0</v>
      </c>
    </row>
    <row r="71" spans="1:30" x14ac:dyDescent="0.3">
      <c r="A71" s="7"/>
      <c r="J71" s="75"/>
      <c r="L71" s="7"/>
      <c r="M71" s="18"/>
      <c r="N71" s="18"/>
      <c r="O71" s="18"/>
      <c r="P71" s="18"/>
      <c r="Q71" s="18"/>
      <c r="R71" s="18"/>
      <c r="S71" s="18"/>
      <c r="T71" s="18"/>
      <c r="U71" s="18"/>
      <c r="V71" s="18"/>
      <c r="W71" s="18"/>
      <c r="X71" s="18"/>
      <c r="Y71" s="18"/>
      <c r="Z71" s="18"/>
    </row>
    <row r="72" spans="1:30" ht="15" thickBot="1" x14ac:dyDescent="0.35">
      <c r="A72" s="37">
        <v>11</v>
      </c>
      <c r="B72" s="38" t="s">
        <v>90</v>
      </c>
      <c r="C72" s="18"/>
      <c r="D72" s="18"/>
      <c r="E72" s="18"/>
      <c r="F72" s="18"/>
      <c r="G72" s="18"/>
      <c r="H72" s="18"/>
      <c r="I72" s="18"/>
      <c r="J72" s="32"/>
      <c r="K72" s="25"/>
      <c r="L72" s="7"/>
      <c r="M72" s="18"/>
      <c r="N72" s="18"/>
      <c r="O72" s="18"/>
      <c r="P72" s="18"/>
      <c r="Q72" s="18"/>
      <c r="R72" s="18"/>
      <c r="S72" s="18"/>
      <c r="T72" s="18"/>
      <c r="U72" s="18"/>
      <c r="V72" s="18"/>
      <c r="W72" s="18"/>
      <c r="X72" s="18"/>
      <c r="Y72" s="18"/>
      <c r="Z72" s="18"/>
    </row>
    <row r="73" spans="1:30" ht="15" thickBot="1" x14ac:dyDescent="0.35">
      <c r="A73" s="37" t="s">
        <v>76</v>
      </c>
      <c r="B73" s="18" t="s">
        <v>123</v>
      </c>
      <c r="C73" s="18"/>
      <c r="D73" s="18"/>
      <c r="E73" s="18"/>
      <c r="F73" s="18"/>
      <c r="G73" s="18"/>
      <c r="H73" s="18"/>
      <c r="I73" s="18"/>
      <c r="J73" s="27" t="s">
        <v>95</v>
      </c>
      <c r="K73" s="24"/>
      <c r="L73" s="50">
        <f>IF(J73="Yes",AD73,0)</f>
        <v>0</v>
      </c>
      <c r="M73" s="18"/>
      <c r="N73" s="18"/>
      <c r="O73" s="18"/>
      <c r="P73" s="18"/>
      <c r="Q73" s="18"/>
      <c r="R73" s="18"/>
      <c r="S73" s="18"/>
      <c r="T73" s="18"/>
      <c r="U73" s="18"/>
      <c r="V73" s="18"/>
      <c r="W73" s="18"/>
      <c r="X73" s="18"/>
      <c r="Y73" s="18"/>
      <c r="Z73" s="18"/>
      <c r="AD73">
        <f>IF(K73="Very Low",1,IF(K73="Low",2,IF(K73="Medium",3,IF(K73="High",4,IF(K73="Very High",5,0)))))</f>
        <v>0</v>
      </c>
    </row>
    <row r="74" spans="1:30" x14ac:dyDescent="0.3">
      <c r="A74" s="7"/>
      <c r="J74" s="30"/>
      <c r="L74" s="7"/>
      <c r="M74" s="18"/>
      <c r="N74" s="18"/>
      <c r="O74" s="18"/>
      <c r="P74" s="18"/>
      <c r="Q74" s="18"/>
      <c r="R74" s="18"/>
      <c r="S74" s="18"/>
      <c r="T74" s="18"/>
      <c r="U74" s="18"/>
      <c r="V74" s="18"/>
      <c r="W74" s="18"/>
      <c r="X74" s="18"/>
      <c r="Y74" s="18"/>
      <c r="Z74" s="18"/>
    </row>
    <row r="75" spans="1:30" ht="15" thickBot="1" x14ac:dyDescent="0.35">
      <c r="A75" s="7">
        <v>12</v>
      </c>
      <c r="B75" s="8" t="s">
        <v>77</v>
      </c>
      <c r="J75" s="30"/>
      <c r="L75" s="7"/>
      <c r="M75" s="18"/>
      <c r="N75" s="18"/>
      <c r="O75" s="18"/>
      <c r="P75" s="18"/>
      <c r="Q75" s="18"/>
      <c r="R75" s="18"/>
      <c r="S75" s="18"/>
      <c r="T75" s="18"/>
      <c r="U75" s="18"/>
      <c r="V75" s="18"/>
      <c r="W75" s="18"/>
      <c r="X75" s="18"/>
      <c r="Y75" s="18"/>
      <c r="Z75" s="18"/>
    </row>
    <row r="76" spans="1:30" ht="15" thickBot="1" x14ac:dyDescent="0.35">
      <c r="A76" s="37" t="s">
        <v>96</v>
      </c>
      <c r="B76" s="39" t="s">
        <v>80</v>
      </c>
      <c r="C76" s="18"/>
      <c r="D76" s="18"/>
      <c r="E76" s="18"/>
      <c r="F76" s="18"/>
      <c r="G76" s="18"/>
      <c r="H76" s="18"/>
      <c r="I76" s="18"/>
      <c r="J76" s="31" t="s">
        <v>94</v>
      </c>
      <c r="K76" s="24" t="s">
        <v>87</v>
      </c>
      <c r="L76" s="51">
        <f t="shared" ref="L76:L81" si="4">IF(J76="Yes",AD76,0)</f>
        <v>4</v>
      </c>
      <c r="M76" s="18"/>
      <c r="N76" s="18"/>
      <c r="O76" s="18"/>
      <c r="P76" s="18"/>
      <c r="Q76" s="18"/>
      <c r="R76" s="18"/>
      <c r="S76" s="18"/>
      <c r="T76" s="18"/>
      <c r="U76" s="18"/>
      <c r="V76" s="18"/>
      <c r="W76" s="18"/>
      <c r="X76" s="18"/>
      <c r="Y76" s="18"/>
      <c r="Z76" s="18"/>
      <c r="AD76">
        <f t="shared" ref="AD76:AD81" si="5">IF(K76="Very Low",1,IF(K76="Low",2,IF(K76="Medium",3,IF(K76="High",4,IF(K76="Very High",5,0)))))</f>
        <v>4</v>
      </c>
    </row>
    <row r="77" spans="1:30" ht="15" thickBot="1" x14ac:dyDescent="0.35">
      <c r="A77" s="37" t="s">
        <v>97</v>
      </c>
      <c r="B77" s="39" t="s">
        <v>148</v>
      </c>
      <c r="C77" s="18"/>
      <c r="D77" s="18"/>
      <c r="E77" s="18"/>
      <c r="F77" s="18"/>
      <c r="G77" s="18"/>
      <c r="H77" s="18"/>
      <c r="I77" s="18"/>
      <c r="J77" s="27" t="s">
        <v>95</v>
      </c>
      <c r="K77" s="24"/>
      <c r="L77" s="50">
        <f t="shared" si="4"/>
        <v>0</v>
      </c>
      <c r="M77" s="18"/>
      <c r="N77" s="18"/>
      <c r="O77" s="18"/>
      <c r="P77" s="18"/>
      <c r="Q77" s="18"/>
      <c r="R77" s="18"/>
      <c r="S77" s="18"/>
      <c r="T77" s="18"/>
      <c r="U77" s="18"/>
      <c r="V77" s="18"/>
      <c r="W77" s="18"/>
      <c r="X77" s="18"/>
      <c r="Y77" s="18"/>
      <c r="Z77" s="18"/>
      <c r="AD77">
        <f t="shared" si="5"/>
        <v>0</v>
      </c>
    </row>
    <row r="78" spans="1:30" ht="15" thickBot="1" x14ac:dyDescent="0.35">
      <c r="A78" s="37" t="s">
        <v>98</v>
      </c>
      <c r="B78" s="39" t="s">
        <v>156</v>
      </c>
      <c r="C78" s="18"/>
      <c r="D78" s="18"/>
      <c r="E78" s="18"/>
      <c r="F78" s="18"/>
      <c r="G78" s="18"/>
      <c r="H78" s="18"/>
      <c r="I78" s="18"/>
      <c r="J78" s="33" t="s">
        <v>95</v>
      </c>
      <c r="K78" s="24"/>
      <c r="L78" s="52">
        <f t="shared" si="4"/>
        <v>0</v>
      </c>
      <c r="M78" s="18"/>
      <c r="N78" s="18"/>
      <c r="O78" s="18"/>
      <c r="P78" s="18"/>
      <c r="Q78" s="18"/>
      <c r="R78" s="18"/>
      <c r="S78" s="18"/>
      <c r="T78" s="18"/>
      <c r="U78" s="18"/>
      <c r="V78" s="18"/>
      <c r="W78" s="18"/>
      <c r="X78" s="18"/>
      <c r="Y78" s="18"/>
      <c r="Z78" s="18"/>
      <c r="AD78">
        <f t="shared" si="5"/>
        <v>0</v>
      </c>
    </row>
    <row r="79" spans="1:30" ht="15" thickBot="1" x14ac:dyDescent="0.35">
      <c r="A79" s="37" t="s">
        <v>99</v>
      </c>
      <c r="B79" s="39" t="s">
        <v>83</v>
      </c>
      <c r="C79" s="18"/>
      <c r="D79" s="18"/>
      <c r="E79" s="18"/>
      <c r="F79" s="18"/>
      <c r="G79" s="18"/>
      <c r="H79" s="18"/>
      <c r="I79" s="18"/>
      <c r="J79" s="27" t="s">
        <v>95</v>
      </c>
      <c r="K79" s="24"/>
      <c r="L79" s="50">
        <f t="shared" si="4"/>
        <v>0</v>
      </c>
      <c r="M79" s="18"/>
      <c r="N79" s="18"/>
      <c r="O79" s="18"/>
      <c r="P79" s="18"/>
      <c r="Q79" s="18"/>
      <c r="R79" s="18"/>
      <c r="S79" s="18"/>
      <c r="T79" s="18"/>
      <c r="U79" s="18"/>
      <c r="V79" s="18"/>
      <c r="W79" s="18"/>
      <c r="X79" s="18"/>
      <c r="Y79" s="18"/>
      <c r="Z79" s="18"/>
      <c r="AD79">
        <f t="shared" si="5"/>
        <v>0</v>
      </c>
    </row>
    <row r="80" spans="1:30" ht="15" thickBot="1" x14ac:dyDescent="0.35">
      <c r="A80" s="37" t="s">
        <v>100</v>
      </c>
      <c r="B80" s="39" t="s">
        <v>93</v>
      </c>
      <c r="C80" s="18"/>
      <c r="D80" s="18"/>
      <c r="E80" s="18"/>
      <c r="F80" s="18"/>
      <c r="G80" s="18"/>
      <c r="H80" s="18"/>
      <c r="I80" s="18"/>
      <c r="J80" s="29" t="s">
        <v>95</v>
      </c>
      <c r="K80" s="24"/>
      <c r="L80" s="50">
        <f t="shared" si="4"/>
        <v>0</v>
      </c>
      <c r="M80" s="18"/>
      <c r="N80" s="18"/>
      <c r="O80" s="18"/>
      <c r="P80" s="18"/>
      <c r="Q80" s="18"/>
      <c r="R80" s="18"/>
      <c r="S80" s="18"/>
      <c r="T80" s="18"/>
      <c r="U80" s="18"/>
      <c r="V80" s="18"/>
      <c r="W80" s="18"/>
      <c r="X80" s="18"/>
      <c r="Y80" s="18"/>
      <c r="Z80" s="18"/>
      <c r="AD80">
        <f t="shared" si="5"/>
        <v>0</v>
      </c>
    </row>
    <row r="81" spans="1:30" ht="15" thickBot="1" x14ac:dyDescent="0.35">
      <c r="A81" s="37" t="s">
        <v>101</v>
      </c>
      <c r="B81" s="39" t="s">
        <v>152</v>
      </c>
      <c r="C81" s="18"/>
      <c r="D81" s="18"/>
      <c r="E81" s="18"/>
      <c r="F81" s="18"/>
      <c r="G81" s="18"/>
      <c r="H81" s="18"/>
      <c r="I81" s="18"/>
      <c r="J81" s="29" t="s">
        <v>95</v>
      </c>
      <c r="K81" s="24"/>
      <c r="L81" s="53">
        <f t="shared" si="4"/>
        <v>0</v>
      </c>
      <c r="M81" s="18"/>
      <c r="N81" s="18"/>
      <c r="O81" s="18"/>
      <c r="P81" s="18"/>
      <c r="Q81" s="18"/>
      <c r="R81" s="18"/>
      <c r="S81" s="18"/>
      <c r="T81" s="18"/>
      <c r="U81" s="18"/>
      <c r="V81" s="18"/>
      <c r="W81" s="18"/>
      <c r="X81" s="18"/>
      <c r="Y81" s="18"/>
      <c r="Z81" s="18"/>
      <c r="AD81">
        <f t="shared" si="5"/>
        <v>0</v>
      </c>
    </row>
    <row r="82" spans="1:30" ht="15" thickBot="1" x14ac:dyDescent="0.35">
      <c r="A82" s="37"/>
      <c r="B82" s="18"/>
      <c r="C82" s="18"/>
      <c r="D82" s="18"/>
      <c r="E82" s="18"/>
      <c r="F82" s="18"/>
      <c r="G82" s="18"/>
      <c r="H82" s="18"/>
      <c r="I82" s="18"/>
      <c r="J82" s="30"/>
      <c r="K82" s="4"/>
      <c r="L82" s="7"/>
      <c r="M82" s="18"/>
      <c r="N82" s="18"/>
      <c r="O82" s="18"/>
      <c r="P82" s="18"/>
      <c r="Q82" s="18"/>
      <c r="R82" s="18"/>
      <c r="S82" s="18"/>
      <c r="T82" s="18"/>
      <c r="U82" s="18"/>
      <c r="V82" s="18"/>
      <c r="W82" s="18"/>
      <c r="X82" s="18"/>
      <c r="Y82" s="18"/>
      <c r="Z82" s="18"/>
    </row>
    <row r="83" spans="1:30" ht="15" thickBot="1" x14ac:dyDescent="0.35">
      <c r="A83" s="37">
        <v>13</v>
      </c>
      <c r="B83" s="72" t="s">
        <v>153</v>
      </c>
      <c r="C83" s="18"/>
      <c r="D83" s="18"/>
      <c r="E83" s="18"/>
      <c r="F83" s="18"/>
      <c r="G83" s="18"/>
      <c r="H83" s="18"/>
      <c r="I83" s="18"/>
      <c r="J83" s="27" t="s">
        <v>95</v>
      </c>
      <c r="K83" s="24"/>
      <c r="L83" s="50">
        <f>IF(J83="Yes",AD83,0)</f>
        <v>0</v>
      </c>
      <c r="M83" s="18"/>
      <c r="N83" s="18"/>
      <c r="O83" s="18"/>
      <c r="P83" s="18"/>
      <c r="Q83" s="18"/>
      <c r="R83" s="18"/>
      <c r="S83" s="18"/>
      <c r="T83" s="18"/>
      <c r="U83" s="18"/>
      <c r="V83" s="18"/>
      <c r="W83" s="18"/>
      <c r="X83" s="18"/>
      <c r="Y83" s="18"/>
      <c r="Z83" s="18"/>
      <c r="AD83">
        <f t="shared" ref="AD83" si="6">IF(K83="Very Low",1,IF(K83="Low",2,IF(K83="Medium",3,IF(K83="High",4,IF(K83="Very High",5,0)))))</f>
        <v>0</v>
      </c>
    </row>
    <row r="84" spans="1:30" ht="15" thickBot="1" x14ac:dyDescent="0.35">
      <c r="A84" s="37"/>
      <c r="C84" s="18"/>
      <c r="D84" s="18"/>
      <c r="E84" s="18"/>
      <c r="F84" s="18"/>
      <c r="G84" s="18"/>
      <c r="H84" s="18"/>
      <c r="I84" s="18"/>
      <c r="J84" s="30"/>
      <c r="L84" s="7"/>
      <c r="M84" s="18"/>
      <c r="N84" s="18"/>
      <c r="O84" s="18"/>
      <c r="P84" s="18"/>
      <c r="Q84" s="18"/>
      <c r="R84" s="18"/>
      <c r="S84" s="18"/>
      <c r="T84" s="18"/>
      <c r="U84" s="18"/>
      <c r="V84" s="18"/>
      <c r="W84" s="18"/>
      <c r="X84" s="18"/>
      <c r="Y84" s="18"/>
      <c r="Z84" s="18"/>
    </row>
    <row r="85" spans="1:30" ht="15" thickBot="1" x14ac:dyDescent="0.35">
      <c r="A85" s="37">
        <v>14</v>
      </c>
      <c r="B85" s="39" t="s">
        <v>106</v>
      </c>
      <c r="C85" s="18"/>
      <c r="D85" s="18"/>
      <c r="E85" s="18"/>
      <c r="F85" s="18"/>
      <c r="G85" s="18"/>
      <c r="H85" s="18"/>
      <c r="I85" s="18"/>
      <c r="J85" s="27" t="s">
        <v>94</v>
      </c>
      <c r="K85" s="24" t="s">
        <v>87</v>
      </c>
      <c r="L85" s="50">
        <f>IF(J85="Yes",AD85,0)</f>
        <v>4</v>
      </c>
      <c r="M85" s="18"/>
      <c r="N85" s="18"/>
      <c r="O85" s="18"/>
      <c r="P85" s="18"/>
      <c r="Q85" s="18"/>
      <c r="R85" s="18"/>
      <c r="S85" s="18"/>
      <c r="T85" s="18"/>
      <c r="U85" s="18"/>
      <c r="V85" s="18"/>
      <c r="W85" s="18"/>
      <c r="X85" s="18"/>
      <c r="Y85" s="18"/>
      <c r="Z85" s="18"/>
      <c r="AD85">
        <f>IF(K85="Very Low",1,IF(K85="Low",2,IF(K85="Medium",3,IF(K85="High",4,IF(K85="Very High",5,0)))))</f>
        <v>4</v>
      </c>
    </row>
    <row r="86" spans="1:30" ht="15" thickBot="1" x14ac:dyDescent="0.35">
      <c r="A86" s="37"/>
      <c r="B86" s="18"/>
      <c r="C86" s="18"/>
      <c r="D86" s="18"/>
      <c r="E86" s="18"/>
      <c r="F86" s="18"/>
      <c r="G86" s="18"/>
      <c r="H86" s="18"/>
      <c r="I86" s="18"/>
      <c r="J86" s="30"/>
      <c r="L86" s="7"/>
      <c r="M86" s="18"/>
      <c r="N86" s="18"/>
      <c r="O86" s="18"/>
      <c r="P86" s="18"/>
      <c r="Q86" s="18"/>
      <c r="R86" s="18"/>
      <c r="S86" s="18"/>
      <c r="T86" s="18"/>
      <c r="U86" s="18"/>
      <c r="V86" s="18"/>
      <c r="W86" s="18"/>
      <c r="X86" s="18"/>
      <c r="Y86" s="18"/>
      <c r="Z86" s="18"/>
    </row>
    <row r="87" spans="1:30" ht="15" thickBot="1" x14ac:dyDescent="0.35">
      <c r="A87" s="7">
        <v>15</v>
      </c>
      <c r="B87" t="s">
        <v>32</v>
      </c>
      <c r="J87" s="27" t="s">
        <v>95</v>
      </c>
      <c r="K87" s="24"/>
      <c r="L87" s="50">
        <f>IF(J87="Yes",AD87,0)</f>
        <v>0</v>
      </c>
      <c r="M87" s="18"/>
      <c r="N87" s="18"/>
      <c r="O87" s="18"/>
      <c r="P87" s="18"/>
      <c r="Q87" s="18"/>
      <c r="R87" s="18"/>
      <c r="S87" s="18"/>
      <c r="T87" s="18"/>
      <c r="U87" s="18"/>
      <c r="V87" s="18"/>
      <c r="W87" s="18"/>
      <c r="X87" s="18"/>
      <c r="Y87" s="18"/>
      <c r="Z87" s="18"/>
      <c r="AD87">
        <f>IF(K87="Very Low",1,IF(K87="Low",2,IF(K87="Medium",3,IF(K87="High",4,IF(K87="Very High",5,0)))))</f>
        <v>0</v>
      </c>
    </row>
    <row r="88" spans="1:30" x14ac:dyDescent="0.3">
      <c r="A88" s="7"/>
      <c r="B88" t="s">
        <v>29</v>
      </c>
    </row>
    <row r="89" spans="1:30" x14ac:dyDescent="0.3">
      <c r="B89" s="163" t="s">
        <v>35</v>
      </c>
      <c r="C89" s="163"/>
      <c r="D89" s="163"/>
      <c r="E89" s="163"/>
      <c r="F89" s="163"/>
      <c r="G89" s="163"/>
      <c r="H89" s="163"/>
      <c r="I89" s="163"/>
      <c r="J89" s="163"/>
    </row>
    <row r="90" spans="1:30" x14ac:dyDescent="0.3">
      <c r="B90" s="163"/>
      <c r="C90" s="163"/>
      <c r="D90" s="163"/>
      <c r="E90" s="163"/>
      <c r="F90" s="163"/>
      <c r="G90" s="163"/>
      <c r="H90" s="163"/>
      <c r="I90" s="163"/>
      <c r="J90" s="163"/>
    </row>
    <row r="91" spans="1:30" x14ac:dyDescent="0.3">
      <c r="B91" s="163"/>
      <c r="C91" s="163"/>
      <c r="D91" s="163"/>
      <c r="E91" s="163"/>
      <c r="F91" s="163"/>
      <c r="G91" s="163"/>
      <c r="H91" s="163"/>
      <c r="I91" s="163"/>
      <c r="J91" s="163"/>
    </row>
    <row r="92" spans="1:30" ht="21" x14ac:dyDescent="0.4">
      <c r="A92" s="1"/>
      <c r="C92" s="5"/>
      <c r="D92" s="5"/>
      <c r="E92" s="5"/>
      <c r="F92" s="5"/>
      <c r="G92" s="5"/>
      <c r="K92" s="16" t="s">
        <v>84</v>
      </c>
      <c r="L92" s="17">
        <f>SUM(L19:L89)</f>
        <v>53</v>
      </c>
    </row>
    <row r="93" spans="1:30" ht="25.8" x14ac:dyDescent="0.5">
      <c r="C93" s="5"/>
      <c r="D93" s="169"/>
      <c r="E93" s="169"/>
      <c r="F93" s="169"/>
      <c r="G93" s="169"/>
    </row>
    <row r="94" spans="1:30" ht="21" x14ac:dyDescent="0.3">
      <c r="A94" s="1"/>
      <c r="C94" s="5"/>
      <c r="D94" s="170"/>
      <c r="E94" s="170"/>
      <c r="F94" s="170"/>
      <c r="G94" s="170"/>
      <c r="I94" s="81" t="s">
        <v>162</v>
      </c>
    </row>
    <row r="95" spans="1:30" ht="18" x14ac:dyDescent="0.3">
      <c r="C95" s="5"/>
      <c r="D95" s="167"/>
      <c r="E95" s="167"/>
      <c r="F95" s="171"/>
      <c r="G95" s="171"/>
    </row>
    <row r="96" spans="1:30" ht="18" x14ac:dyDescent="0.3">
      <c r="A96" s="1"/>
      <c r="C96" s="5"/>
      <c r="D96" s="167"/>
      <c r="E96" s="167"/>
      <c r="F96" s="171"/>
      <c r="G96" s="171"/>
    </row>
    <row r="97" spans="3:7" ht="18" x14ac:dyDescent="0.3">
      <c r="C97" s="5"/>
      <c r="D97" s="167"/>
      <c r="E97" s="167"/>
      <c r="F97" s="168"/>
      <c r="G97" s="168"/>
    </row>
    <row r="98" spans="3:7" ht="18" x14ac:dyDescent="0.3">
      <c r="C98" s="5"/>
      <c r="D98" s="167"/>
      <c r="E98" s="167"/>
      <c r="F98" s="168"/>
      <c r="G98" s="168"/>
    </row>
    <row r="99" spans="3:7" x14ac:dyDescent="0.3">
      <c r="C99" s="5"/>
      <c r="D99" s="5"/>
      <c r="E99" s="5"/>
      <c r="F99" s="5"/>
      <c r="G99" s="5"/>
    </row>
    <row r="100" spans="3:7" x14ac:dyDescent="0.3">
      <c r="C100" s="5"/>
      <c r="D100" s="5"/>
      <c r="E100" s="5"/>
      <c r="F100" s="5"/>
      <c r="G100" s="5"/>
    </row>
  </sheetData>
  <mergeCells count="37">
    <mergeCell ref="F34:G35"/>
    <mergeCell ref="H34:I34"/>
    <mergeCell ref="H35:I35"/>
    <mergeCell ref="A1:L1"/>
    <mergeCell ref="A2:L2"/>
    <mergeCell ref="C4:I4"/>
    <mergeCell ref="C5:E5"/>
    <mergeCell ref="A12:K16"/>
    <mergeCell ref="F36:G36"/>
    <mergeCell ref="H36:I36"/>
    <mergeCell ref="F37:G37"/>
    <mergeCell ref="H37:I37"/>
    <mergeCell ref="F38:G38"/>
    <mergeCell ref="H38:I38"/>
    <mergeCell ref="B89:J91"/>
    <mergeCell ref="F39:G39"/>
    <mergeCell ref="H39:I39"/>
    <mergeCell ref="F40:G40"/>
    <mergeCell ref="H40:I40"/>
    <mergeCell ref="F41:G41"/>
    <mergeCell ref="H41:I41"/>
    <mergeCell ref="F42:G42"/>
    <mergeCell ref="H42:I42"/>
    <mergeCell ref="F43:G43"/>
    <mergeCell ref="H43:I43"/>
    <mergeCell ref="B56:J58"/>
    <mergeCell ref="D97:E97"/>
    <mergeCell ref="F97:G97"/>
    <mergeCell ref="D98:E98"/>
    <mergeCell ref="F98:G98"/>
    <mergeCell ref="D93:G93"/>
    <mergeCell ref="D94:E94"/>
    <mergeCell ref="F94:G94"/>
    <mergeCell ref="D95:E95"/>
    <mergeCell ref="F95:G95"/>
    <mergeCell ref="D96:E96"/>
    <mergeCell ref="F96:G96"/>
  </mergeCells>
  <dataValidations count="4">
    <dataValidation type="list" allowBlank="1" showInputMessage="1" showErrorMessage="1" sqref="K76:K81 K47:K51 K27 K30:K31 K83 K85 K54 K60:K62 K65:K66 K69:K70 K73 K87 K25 K37:K43" xr:uid="{00000000-0002-0000-0600-000000000000}">
      <formula1>"Very Low,Low,Medium,High,Very High"</formula1>
    </dataValidation>
    <dataValidation type="list" allowBlank="1" showInputMessage="1" showErrorMessage="1" sqref="K53" xr:uid="{00000000-0002-0000-0600-000001000000}">
      <formula1>"Very Low,Low,Med,High,Very High"</formula1>
    </dataValidation>
    <dataValidation type="list" allowBlank="1" showInputMessage="1" showErrorMessage="1" sqref="G53:H53 H37:H43 G44:H44" xr:uid="{00000000-0002-0000-0600-000002000000}">
      <formula1>"Yes, No"</formula1>
    </dataValidation>
    <dataValidation type="list" allowBlank="1" showInputMessage="1" showErrorMessage="1" sqref="J73 J54 E53:F53 J19 J27 J22:J25 J87 J30:J31 J76:J81 J69:J70 J60:J62 J65:J66 J85 E44:F45 J83 J47:J51 F37:F43" xr:uid="{00000000-0002-0000-0600-000003000000}">
      <formula1>"Yes, No,  "</formula1>
    </dataValidation>
  </dataValidations>
  <pageMargins left="0.7" right="0.7" top="0.75" bottom="0.75" header="0.3" footer="0.3"/>
  <pageSetup paperSize="0" orientation="portrait" horizontalDpi="0" verticalDpi="0" copie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E100"/>
  <sheetViews>
    <sheetView workbookViewId="0">
      <selection activeCell="C5" sqref="C5:E5"/>
    </sheetView>
  </sheetViews>
  <sheetFormatPr defaultRowHeight="14.4" x14ac:dyDescent="0.3"/>
  <cols>
    <col min="1" max="1" width="4.6640625" customWidth="1"/>
    <col min="4" max="4" width="11.33203125" customWidth="1"/>
    <col min="7" max="7" width="8.6640625" customWidth="1"/>
    <col min="9" max="9" width="14.33203125" customWidth="1"/>
    <col min="10" max="10" width="9.88671875" customWidth="1"/>
    <col min="11" max="12" width="8.77734375" style="2"/>
    <col min="27" max="31" width="8.88671875" hidden="1" customWidth="1"/>
    <col min="32" max="32" width="8.88671875" customWidth="1"/>
  </cols>
  <sheetData>
    <row r="1" spans="1:13" ht="33.450000000000003" x14ac:dyDescent="0.65">
      <c r="A1" s="133" t="s">
        <v>0</v>
      </c>
      <c r="B1" s="133"/>
      <c r="C1" s="133"/>
      <c r="D1" s="133"/>
      <c r="E1" s="133"/>
      <c r="F1" s="133"/>
      <c r="G1" s="133"/>
      <c r="H1" s="133"/>
      <c r="I1" s="133"/>
      <c r="J1" s="133"/>
      <c r="K1" s="133"/>
      <c r="L1" s="133"/>
    </row>
    <row r="2" spans="1:13" ht="31.05" x14ac:dyDescent="0.6">
      <c r="A2" s="134" t="s">
        <v>36</v>
      </c>
      <c r="B2" s="134"/>
      <c r="C2" s="134"/>
      <c r="D2" s="134"/>
      <c r="E2" s="134"/>
      <c r="F2" s="134"/>
      <c r="G2" s="134"/>
      <c r="H2" s="134"/>
      <c r="I2" s="134"/>
      <c r="J2" s="134"/>
      <c r="K2" s="134"/>
      <c r="L2" s="134"/>
    </row>
    <row r="3" spans="1:13" ht="15" thickBot="1" x14ac:dyDescent="0.35"/>
    <row r="4" spans="1:13" ht="15" thickBot="1" x14ac:dyDescent="0.35">
      <c r="A4" s="8" t="s">
        <v>38</v>
      </c>
      <c r="B4" s="8"/>
      <c r="C4" s="117" t="s">
        <v>221</v>
      </c>
      <c r="D4" s="135"/>
      <c r="E4" s="135"/>
      <c r="F4" s="135"/>
      <c r="G4" s="135"/>
      <c r="H4" s="135"/>
      <c r="I4" s="118"/>
      <c r="J4" s="8" t="s">
        <v>1</v>
      </c>
      <c r="K4" s="13"/>
    </row>
    <row r="5" spans="1:13" ht="15" thickBot="1" x14ac:dyDescent="0.35">
      <c r="A5" s="8" t="s">
        <v>7</v>
      </c>
      <c r="B5" s="8"/>
      <c r="C5" s="136" t="s">
        <v>180</v>
      </c>
      <c r="D5" s="137"/>
      <c r="E5" s="138"/>
      <c r="J5" s="8" t="s">
        <v>5</v>
      </c>
      <c r="K5" s="12"/>
    </row>
    <row r="6" spans="1:13" ht="15" thickBot="1" x14ac:dyDescent="0.35">
      <c r="J6" s="8" t="s">
        <v>6</v>
      </c>
      <c r="K6" s="15"/>
    </row>
    <row r="7" spans="1:13" ht="15" thickBot="1" x14ac:dyDescent="0.35">
      <c r="A7" s="8" t="s">
        <v>2</v>
      </c>
      <c r="B7" s="13" t="s">
        <v>181</v>
      </c>
      <c r="C7" s="8" t="s">
        <v>3</v>
      </c>
      <c r="D7" s="12">
        <v>193.07</v>
      </c>
      <c r="E7" s="8" t="s">
        <v>4</v>
      </c>
      <c r="F7" s="13">
        <v>198.5</v>
      </c>
      <c r="G7" s="26" t="s">
        <v>78</v>
      </c>
      <c r="H7" s="75">
        <f>F7-D7</f>
        <v>5.4300000000000068</v>
      </c>
      <c r="I7" s="70" t="s">
        <v>108</v>
      </c>
    </row>
    <row r="8" spans="1:13" ht="15" thickBot="1" x14ac:dyDescent="0.35">
      <c r="A8" s="8" t="s">
        <v>2</v>
      </c>
      <c r="B8" s="12">
        <v>529</v>
      </c>
      <c r="C8" s="8" t="s">
        <v>3</v>
      </c>
      <c r="D8" s="12">
        <v>5.61</v>
      </c>
      <c r="E8" s="8" t="s">
        <v>4</v>
      </c>
      <c r="F8" s="12">
        <v>6.26</v>
      </c>
      <c r="G8" s="26" t="s">
        <v>78</v>
      </c>
      <c r="H8" s="75">
        <f t="shared" ref="H8:H9" si="0">F8-D8</f>
        <v>0.64999999999999947</v>
      </c>
      <c r="I8" s="70" t="s">
        <v>108</v>
      </c>
      <c r="M8" t="s">
        <v>199</v>
      </c>
    </row>
    <row r="9" spans="1:13" ht="15" thickBot="1" x14ac:dyDescent="0.35">
      <c r="A9" s="8" t="s">
        <v>2</v>
      </c>
      <c r="B9" s="15"/>
      <c r="C9" s="8" t="s">
        <v>3</v>
      </c>
      <c r="D9" s="15"/>
      <c r="E9" s="8" t="s">
        <v>4</v>
      </c>
      <c r="F9" s="15"/>
      <c r="G9" s="26" t="s">
        <v>78</v>
      </c>
      <c r="H9" s="75">
        <f t="shared" si="0"/>
        <v>0</v>
      </c>
      <c r="I9" s="70" t="s">
        <v>108</v>
      </c>
    </row>
    <row r="11" spans="1:13" ht="21.3" x14ac:dyDescent="0.45">
      <c r="A11" s="79" t="s">
        <v>8</v>
      </c>
    </row>
    <row r="12" spans="1:13" x14ac:dyDescent="0.3">
      <c r="A12" s="164" t="s">
        <v>182</v>
      </c>
      <c r="B12" s="164"/>
      <c r="C12" s="164"/>
      <c r="D12" s="164"/>
      <c r="E12" s="164"/>
      <c r="F12" s="164"/>
      <c r="G12" s="164"/>
      <c r="H12" s="164"/>
      <c r="I12" s="164"/>
      <c r="J12" s="164"/>
      <c r="K12" s="164"/>
    </row>
    <row r="13" spans="1:13" x14ac:dyDescent="0.3">
      <c r="A13" s="164"/>
      <c r="B13" s="164"/>
      <c r="C13" s="164"/>
      <c r="D13" s="164"/>
      <c r="E13" s="164"/>
      <c r="F13" s="164"/>
      <c r="G13" s="164"/>
      <c r="H13" s="164"/>
      <c r="I13" s="164"/>
      <c r="J13" s="164"/>
      <c r="K13" s="164"/>
    </row>
    <row r="14" spans="1:13" x14ac:dyDescent="0.3">
      <c r="A14" s="164"/>
      <c r="B14" s="164"/>
      <c r="C14" s="164"/>
      <c r="D14" s="164"/>
      <c r="E14" s="164"/>
      <c r="F14" s="164"/>
      <c r="G14" s="164"/>
      <c r="H14" s="164"/>
      <c r="I14" s="164"/>
      <c r="J14" s="164"/>
      <c r="K14" s="164"/>
    </row>
    <row r="15" spans="1:13" x14ac:dyDescent="0.3">
      <c r="A15" s="164"/>
      <c r="B15" s="164"/>
      <c r="C15" s="164"/>
      <c r="D15" s="164"/>
      <c r="E15" s="164"/>
      <c r="F15" s="164"/>
      <c r="G15" s="164"/>
      <c r="H15" s="164"/>
      <c r="I15" s="164"/>
      <c r="J15" s="164"/>
      <c r="K15" s="164"/>
    </row>
    <row r="16" spans="1:13" x14ac:dyDescent="0.3">
      <c r="A16" s="164"/>
      <c r="B16" s="164"/>
      <c r="C16" s="164"/>
      <c r="D16" s="164"/>
      <c r="E16" s="164"/>
      <c r="F16" s="164"/>
      <c r="G16" s="164"/>
      <c r="H16" s="164"/>
      <c r="I16" s="164"/>
      <c r="J16" s="164"/>
      <c r="K16" s="164"/>
    </row>
    <row r="17" spans="1:30" ht="23.1" x14ac:dyDescent="0.45">
      <c r="A17" s="80" t="s">
        <v>9</v>
      </c>
    </row>
    <row r="18" spans="1:30" ht="18.45" thickBot="1" x14ac:dyDescent="0.35">
      <c r="J18" s="11" t="s">
        <v>33</v>
      </c>
      <c r="K18" s="11" t="s">
        <v>160</v>
      </c>
      <c r="L18" s="11" t="s">
        <v>23</v>
      </c>
    </row>
    <row r="19" spans="1:30" ht="15" thickBot="1" x14ac:dyDescent="0.35">
      <c r="A19" s="10">
        <v>1</v>
      </c>
      <c r="B19" s="39" t="s">
        <v>105</v>
      </c>
      <c r="C19" s="72"/>
      <c r="D19" s="72"/>
      <c r="E19" s="72"/>
      <c r="F19" s="72"/>
      <c r="G19" s="72"/>
      <c r="H19" s="72"/>
      <c r="I19" s="72"/>
      <c r="J19" s="27" t="s">
        <v>95</v>
      </c>
      <c r="K19" s="24" t="s">
        <v>111</v>
      </c>
      <c r="L19" s="50">
        <f>IF(J19="Yes",AD19,0)</f>
        <v>0</v>
      </c>
      <c r="AD19">
        <v>5</v>
      </c>
    </row>
    <row r="20" spans="1:30" x14ac:dyDescent="0.3">
      <c r="J20" s="5"/>
      <c r="L20" s="7"/>
    </row>
    <row r="21" spans="1:30" ht="15" thickBot="1" x14ac:dyDescent="0.35">
      <c r="A21" s="7">
        <v>2</v>
      </c>
      <c r="B21" s="8" t="s">
        <v>69</v>
      </c>
      <c r="J21" s="5"/>
      <c r="K21" s="75"/>
      <c r="L21" s="7"/>
    </row>
    <row r="22" spans="1:30" ht="15" thickBot="1" x14ac:dyDescent="0.35">
      <c r="A22" s="7" t="s">
        <v>50</v>
      </c>
      <c r="B22" s="39" t="s">
        <v>70</v>
      </c>
      <c r="C22" s="18"/>
      <c r="D22" s="18"/>
      <c r="E22" s="18"/>
      <c r="F22" s="18"/>
      <c r="G22" s="18"/>
      <c r="H22" s="18"/>
      <c r="I22" s="18"/>
      <c r="J22" s="12" t="s">
        <v>95</v>
      </c>
      <c r="K22" s="24" t="s">
        <v>111</v>
      </c>
      <c r="L22" s="50">
        <f>IF(J22="Yes",AD22,0)</f>
        <v>0</v>
      </c>
      <c r="M22" s="18"/>
      <c r="N22" s="18" t="s">
        <v>183</v>
      </c>
      <c r="O22" s="18"/>
      <c r="P22" s="18"/>
      <c r="Q22" s="18"/>
      <c r="R22" s="18"/>
      <c r="S22" s="18"/>
      <c r="T22" s="18"/>
      <c r="U22" s="18"/>
      <c r="V22" s="18"/>
      <c r="W22" s="18"/>
      <c r="X22" s="18"/>
      <c r="Y22" s="18"/>
      <c r="Z22" s="18"/>
      <c r="AD22">
        <v>2</v>
      </c>
    </row>
    <row r="23" spans="1:30" ht="15" thickBot="1" x14ac:dyDescent="0.35">
      <c r="A23" s="7" t="s">
        <v>51</v>
      </c>
      <c r="B23" s="39" t="s">
        <v>120</v>
      </c>
      <c r="C23" s="18"/>
      <c r="D23" s="18"/>
      <c r="E23" s="18"/>
      <c r="F23" s="18"/>
      <c r="G23" s="18"/>
      <c r="H23" s="18"/>
      <c r="I23" s="18"/>
      <c r="J23" s="27" t="s">
        <v>94</v>
      </c>
      <c r="K23" s="24" t="s">
        <v>111</v>
      </c>
      <c r="L23" s="50">
        <f>IF(J23="Yes",AD23,0)</f>
        <v>2</v>
      </c>
      <c r="M23" s="18"/>
      <c r="N23" s="18"/>
      <c r="O23" s="18"/>
      <c r="P23" s="18"/>
      <c r="Q23" s="18"/>
      <c r="R23" s="18"/>
      <c r="S23" s="18"/>
      <c r="T23" s="18"/>
      <c r="U23" s="18"/>
      <c r="V23" s="18"/>
      <c r="W23" s="18"/>
      <c r="X23" s="18"/>
      <c r="Y23" s="18"/>
      <c r="Z23" s="18"/>
      <c r="AD23">
        <v>2</v>
      </c>
    </row>
    <row r="24" spans="1:30" ht="15" thickBot="1" x14ac:dyDescent="0.35">
      <c r="A24" s="7" t="s">
        <v>52</v>
      </c>
      <c r="B24" s="39" t="s">
        <v>119</v>
      </c>
      <c r="C24" s="18"/>
      <c r="D24" s="18"/>
      <c r="E24" s="18"/>
      <c r="F24" s="18"/>
      <c r="G24" s="18"/>
      <c r="H24" s="18"/>
      <c r="I24" s="18"/>
      <c r="J24" s="27"/>
      <c r="K24" s="24" t="s">
        <v>111</v>
      </c>
      <c r="L24" s="50">
        <f>IF(J24="Yes",AD24,0)</f>
        <v>0</v>
      </c>
      <c r="M24" s="18"/>
      <c r="N24" s="18"/>
      <c r="O24" s="18"/>
      <c r="P24" s="18"/>
      <c r="Q24" s="18"/>
      <c r="R24" s="18"/>
      <c r="S24" s="18"/>
      <c r="T24" s="18"/>
      <c r="U24" s="18"/>
      <c r="V24" s="18"/>
      <c r="W24" s="18"/>
      <c r="X24" s="18"/>
      <c r="Y24" s="18"/>
      <c r="Z24" s="18"/>
      <c r="AD24">
        <v>2</v>
      </c>
    </row>
    <row r="25" spans="1:30" ht="15" thickBot="1" x14ac:dyDescent="0.35">
      <c r="A25" s="7" t="s">
        <v>53</v>
      </c>
      <c r="B25" s="39" t="s">
        <v>121</v>
      </c>
      <c r="C25" s="18"/>
      <c r="D25" s="18"/>
      <c r="E25" s="18"/>
      <c r="F25" s="18"/>
      <c r="G25" s="18"/>
      <c r="H25" s="18"/>
      <c r="I25" s="18"/>
      <c r="J25" s="27" t="s">
        <v>94</v>
      </c>
      <c r="K25" s="24" t="s">
        <v>86</v>
      </c>
      <c r="L25" s="53">
        <f>IF(J25="Yes",AD25,0)</f>
        <v>3</v>
      </c>
      <c r="M25" s="18"/>
      <c r="N25" s="18"/>
      <c r="O25" s="18"/>
      <c r="P25" s="18"/>
      <c r="Q25" s="18"/>
      <c r="R25" s="18"/>
      <c r="S25" s="18"/>
      <c r="T25" s="18"/>
      <c r="U25" s="18"/>
      <c r="V25" s="18"/>
      <c r="W25" s="18"/>
      <c r="X25" s="18"/>
      <c r="Y25" s="18"/>
      <c r="Z25" s="18"/>
      <c r="AD25">
        <f>IF(K25="Very Low",1,IF(K25="Low",2,IF(K25="Medium",3,IF(K25="High",4,IF(K25="Very High",5,0)))))</f>
        <v>3</v>
      </c>
    </row>
    <row r="26" spans="1:30" ht="15" thickBot="1" x14ac:dyDescent="0.35">
      <c r="A26" s="7"/>
      <c r="J26" s="28"/>
      <c r="K26" s="75"/>
      <c r="L26" s="7"/>
      <c r="M26" s="18"/>
      <c r="N26" s="18"/>
      <c r="O26" s="18"/>
      <c r="P26" s="18"/>
      <c r="Q26" s="18"/>
      <c r="R26" s="18"/>
      <c r="S26" s="18"/>
      <c r="T26" s="18"/>
      <c r="U26" s="18"/>
      <c r="V26" s="18"/>
      <c r="W26" s="18"/>
      <c r="X26" s="18"/>
      <c r="Y26" s="18"/>
      <c r="Z26" s="18"/>
    </row>
    <row r="27" spans="1:30" ht="15" thickBot="1" x14ac:dyDescent="0.35">
      <c r="A27" s="7">
        <v>3</v>
      </c>
      <c r="B27" s="38" t="s">
        <v>11</v>
      </c>
      <c r="C27" s="18"/>
      <c r="D27" s="18"/>
      <c r="E27" s="18"/>
      <c r="F27" s="18"/>
      <c r="G27" s="18"/>
      <c r="J27" s="27" t="s">
        <v>95</v>
      </c>
      <c r="K27" s="24"/>
      <c r="L27" s="50">
        <f>IF(J27="Yes",AD27,0)</f>
        <v>0</v>
      </c>
      <c r="M27" s="18"/>
      <c r="N27" s="18"/>
      <c r="O27" s="18"/>
      <c r="P27" s="18"/>
      <c r="Q27" s="18"/>
      <c r="R27" s="18"/>
      <c r="S27" s="18"/>
      <c r="T27" s="18"/>
      <c r="U27" s="18"/>
      <c r="V27" s="18"/>
      <c r="W27" s="18"/>
      <c r="X27" s="18"/>
      <c r="Y27" s="18"/>
      <c r="Z27" s="18"/>
      <c r="AD27">
        <f>IF(K27="Very Low",1,IF(K27="Low",2,IF(K27="Medium",3,IF(K27="High",4,IF(K27="Very High",5,0)))))</f>
        <v>0</v>
      </c>
    </row>
    <row r="28" spans="1:30" x14ac:dyDescent="0.3">
      <c r="A28" s="7"/>
      <c r="J28" s="30"/>
      <c r="L28" s="7"/>
      <c r="M28" s="18"/>
      <c r="N28" s="18"/>
      <c r="O28" s="18"/>
      <c r="P28" s="18"/>
      <c r="Q28" s="18"/>
      <c r="R28" s="18"/>
      <c r="S28" s="18"/>
      <c r="T28" s="18"/>
      <c r="U28" s="18"/>
      <c r="V28" s="18"/>
      <c r="W28" s="18"/>
      <c r="X28" s="18"/>
      <c r="Y28" s="18"/>
      <c r="Z28" s="18"/>
    </row>
    <row r="29" spans="1:30" ht="15" thickBot="1" x14ac:dyDescent="0.35">
      <c r="A29" s="7">
        <v>4</v>
      </c>
      <c r="B29" s="8" t="s">
        <v>49</v>
      </c>
      <c r="J29" s="30"/>
      <c r="L29" s="7"/>
      <c r="M29" s="18"/>
      <c r="N29" s="18"/>
      <c r="O29" s="18"/>
      <c r="P29" s="18"/>
      <c r="Q29" s="18"/>
      <c r="R29" s="18"/>
      <c r="S29" s="18"/>
      <c r="T29" s="18"/>
      <c r="U29" s="18"/>
      <c r="V29" s="18"/>
      <c r="W29" s="18"/>
      <c r="X29" s="18"/>
      <c r="Y29" s="18"/>
      <c r="Z29" s="18"/>
    </row>
    <row r="30" spans="1:30" ht="15" thickBot="1" x14ac:dyDescent="0.35">
      <c r="A30" s="7" t="s">
        <v>45</v>
      </c>
      <c r="B30" s="9" t="s">
        <v>47</v>
      </c>
      <c r="J30" s="27" t="s">
        <v>95</v>
      </c>
      <c r="K30" s="24"/>
      <c r="L30" s="50">
        <f>IF(J30="Yes",AD30,0)</f>
        <v>0</v>
      </c>
      <c r="M30" s="18"/>
      <c r="N30" s="18"/>
      <c r="O30" s="18"/>
      <c r="P30" s="18"/>
      <c r="Q30" s="18"/>
      <c r="R30" s="18"/>
      <c r="S30" s="18"/>
      <c r="T30" s="18"/>
      <c r="U30" s="18"/>
      <c r="V30" s="18"/>
      <c r="W30" s="18"/>
      <c r="X30" s="18"/>
      <c r="Y30" s="18"/>
      <c r="Z30" s="18"/>
      <c r="AD30">
        <f>IF(K30="Very Low",1,IF(K30="Low",2,IF(K30="Medium",3,IF(K30="High",4,IF(K30="Very High",5,0)))))</f>
        <v>0</v>
      </c>
    </row>
    <row r="31" spans="1:30" ht="15" thickBot="1" x14ac:dyDescent="0.35">
      <c r="A31" s="7" t="s">
        <v>46</v>
      </c>
      <c r="B31" s="9" t="s">
        <v>48</v>
      </c>
      <c r="J31" s="27" t="s">
        <v>94</v>
      </c>
      <c r="K31" s="24" t="s">
        <v>86</v>
      </c>
      <c r="L31" s="53">
        <f>IF(J31="Yes",AD31*2,0)</f>
        <v>6</v>
      </c>
      <c r="M31" s="18"/>
      <c r="N31" s="18"/>
      <c r="O31" s="18"/>
      <c r="P31" s="18"/>
      <c r="Q31" s="18"/>
      <c r="R31" s="18"/>
      <c r="S31" s="18"/>
      <c r="T31" s="18"/>
      <c r="U31" s="18"/>
      <c r="V31" s="18"/>
      <c r="W31" s="18"/>
      <c r="X31" s="18"/>
      <c r="Y31" s="18"/>
      <c r="Z31" s="18"/>
      <c r="AD31">
        <f>IF(K31="Very Low",1,IF(K31="Low",2,IF(K31="Medium",3,IF(K31="High",4,IF(K31="Very High",5,0)))))</f>
        <v>3</v>
      </c>
    </row>
    <row r="32" spans="1:30" x14ac:dyDescent="0.3">
      <c r="A32" s="7"/>
      <c r="J32" s="3"/>
      <c r="L32" s="7"/>
      <c r="M32" s="18"/>
      <c r="N32" s="18"/>
      <c r="O32" s="18"/>
      <c r="P32" s="18"/>
      <c r="Q32" s="18"/>
      <c r="R32" s="18"/>
      <c r="S32" s="18"/>
      <c r="T32" s="18"/>
      <c r="U32" s="18"/>
      <c r="V32" s="18"/>
      <c r="W32" s="18"/>
      <c r="X32" s="18"/>
      <c r="Y32" s="18"/>
      <c r="Z32" s="18"/>
    </row>
    <row r="33" spans="1:30" ht="15" thickBot="1" x14ac:dyDescent="0.35">
      <c r="A33" s="7">
        <v>5</v>
      </c>
      <c r="B33" s="8" t="s">
        <v>158</v>
      </c>
      <c r="J33" s="3"/>
      <c r="L33" s="7"/>
      <c r="M33" s="18"/>
      <c r="N33" s="18"/>
      <c r="O33" s="18"/>
      <c r="P33" s="18"/>
      <c r="Q33" s="18"/>
      <c r="R33" s="18"/>
      <c r="S33" s="18"/>
      <c r="T33" s="18"/>
      <c r="U33" s="18"/>
      <c r="V33" s="18"/>
      <c r="W33" s="18"/>
      <c r="X33" s="18"/>
      <c r="Y33" s="18"/>
      <c r="Z33" s="18"/>
    </row>
    <row r="34" spans="1:30" x14ac:dyDescent="0.3">
      <c r="A34" s="7"/>
      <c r="F34" s="139" t="s">
        <v>26</v>
      </c>
      <c r="G34" s="140"/>
      <c r="H34" s="139" t="s">
        <v>20</v>
      </c>
      <c r="I34" s="140"/>
      <c r="J34" s="84" t="s">
        <v>28</v>
      </c>
      <c r="L34" s="7"/>
      <c r="M34" s="18"/>
      <c r="N34" s="18"/>
      <c r="O34" s="18"/>
      <c r="P34" s="18"/>
      <c r="Q34" s="18"/>
      <c r="R34" s="18"/>
      <c r="S34" s="18"/>
      <c r="T34" s="18"/>
      <c r="U34" s="18"/>
      <c r="V34" s="18"/>
      <c r="W34" s="18"/>
      <c r="X34" s="18"/>
      <c r="Y34" s="18"/>
      <c r="Z34" s="18"/>
    </row>
    <row r="35" spans="1:30" x14ac:dyDescent="0.3">
      <c r="A35" s="7"/>
      <c r="F35" s="141"/>
      <c r="G35" s="142"/>
      <c r="H35" s="141" t="s">
        <v>21</v>
      </c>
      <c r="I35" s="142"/>
      <c r="J35" s="23" t="s">
        <v>27</v>
      </c>
      <c r="L35" s="7"/>
      <c r="M35" s="18"/>
      <c r="N35" s="18"/>
      <c r="O35" s="18"/>
      <c r="P35" s="18"/>
      <c r="Q35" s="18"/>
      <c r="R35" s="18"/>
      <c r="S35" s="18"/>
      <c r="T35" s="18"/>
      <c r="U35" s="18"/>
      <c r="V35" s="18"/>
      <c r="W35" s="18"/>
      <c r="X35" s="18"/>
      <c r="Y35" s="18"/>
      <c r="Z35" s="18"/>
    </row>
    <row r="36" spans="1:30" ht="15" thickBot="1" x14ac:dyDescent="0.35">
      <c r="A36" s="7"/>
      <c r="F36" s="143" t="s">
        <v>34</v>
      </c>
      <c r="G36" s="144"/>
      <c r="H36" s="143" t="s">
        <v>34</v>
      </c>
      <c r="I36" s="145"/>
      <c r="J36" s="85" t="s">
        <v>74</v>
      </c>
      <c r="L36" s="7"/>
      <c r="M36" s="18"/>
      <c r="N36" s="18"/>
      <c r="O36" s="18"/>
      <c r="P36" s="18"/>
      <c r="Q36" s="18"/>
      <c r="R36" s="18"/>
      <c r="S36" s="18"/>
      <c r="T36" s="18"/>
      <c r="U36" s="18"/>
      <c r="V36" s="18"/>
      <c r="W36" s="18"/>
      <c r="X36" s="18"/>
      <c r="Y36" s="18"/>
      <c r="Z36" s="18"/>
    </row>
    <row r="37" spans="1:30" ht="15" thickBot="1" x14ac:dyDescent="0.35">
      <c r="A37" s="7" t="s">
        <v>12</v>
      </c>
      <c r="B37" s="9" t="s">
        <v>14</v>
      </c>
      <c r="F37" s="117" t="s">
        <v>94</v>
      </c>
      <c r="G37" s="118"/>
      <c r="H37" s="117" t="s">
        <v>95</v>
      </c>
      <c r="I37" s="118"/>
      <c r="J37" s="13">
        <v>2</v>
      </c>
      <c r="K37" s="24" t="s">
        <v>86</v>
      </c>
      <c r="L37" s="51">
        <f>AB37+AC37</f>
        <v>12</v>
      </c>
      <c r="M37" s="18"/>
      <c r="N37" s="18"/>
      <c r="O37" s="18"/>
      <c r="P37" s="18"/>
      <c r="Q37" s="18"/>
      <c r="R37" s="18"/>
      <c r="S37" s="18"/>
      <c r="T37" s="18"/>
      <c r="U37" s="18"/>
      <c r="V37" s="18"/>
      <c r="W37" s="18"/>
      <c r="X37" s="18"/>
      <c r="Y37" s="18"/>
      <c r="Z37" s="18"/>
      <c r="AB37" s="7">
        <f>IF(F37="Yes",AD37*J37,0)</f>
        <v>6</v>
      </c>
      <c r="AC37" s="7">
        <f>IF(H37="No",AD37*J37,0)</f>
        <v>6</v>
      </c>
      <c r="AD37">
        <f t="shared" ref="AD37:AD43" si="1">IF(K37="Very Low",1,IF(K37="Low",2,IF(K37="Medium",3,IF(K37="High",4,IF(K37="Very High",5,0)))))</f>
        <v>3</v>
      </c>
    </row>
    <row r="38" spans="1:30" ht="15" thickBot="1" x14ac:dyDescent="0.35">
      <c r="A38" s="7" t="s">
        <v>13</v>
      </c>
      <c r="B38" s="9" t="s">
        <v>15</v>
      </c>
      <c r="F38" s="117" t="s">
        <v>95</v>
      </c>
      <c r="G38" s="118"/>
      <c r="H38" s="117"/>
      <c r="I38" s="118"/>
      <c r="J38" s="12"/>
      <c r="K38" s="24"/>
      <c r="L38" s="50">
        <f t="shared" ref="L38:L41" si="2">AB38+AC38</f>
        <v>0</v>
      </c>
      <c r="M38" s="18"/>
      <c r="N38" s="18"/>
      <c r="O38" s="18"/>
      <c r="P38" s="18"/>
      <c r="Q38" s="18"/>
      <c r="R38" s="18"/>
      <c r="S38" s="18"/>
      <c r="T38" s="18"/>
      <c r="U38" s="18"/>
      <c r="V38" s="18"/>
      <c r="W38" s="18"/>
      <c r="X38" s="18"/>
      <c r="Y38" s="18"/>
      <c r="Z38" s="18"/>
      <c r="AB38" s="7">
        <f>IF(F38="Yes",AD38*J38,0)</f>
        <v>0</v>
      </c>
      <c r="AC38" s="7">
        <f>IF(H38="No",AD38*J38,0)</f>
        <v>0</v>
      </c>
      <c r="AD38">
        <f t="shared" si="1"/>
        <v>0</v>
      </c>
    </row>
    <row r="39" spans="1:30" ht="15" thickBot="1" x14ac:dyDescent="0.35">
      <c r="A39" s="7" t="s">
        <v>17</v>
      </c>
      <c r="B39" s="9" t="s">
        <v>25</v>
      </c>
      <c r="F39" s="117" t="s">
        <v>95</v>
      </c>
      <c r="G39" s="118"/>
      <c r="H39" s="117"/>
      <c r="I39" s="118"/>
      <c r="J39" s="14"/>
      <c r="K39" s="24"/>
      <c r="L39" s="52">
        <f t="shared" si="2"/>
        <v>0</v>
      </c>
      <c r="M39" s="18"/>
      <c r="N39" s="18"/>
      <c r="O39" s="18"/>
      <c r="P39" s="18"/>
      <c r="Q39" s="18"/>
      <c r="R39" s="18"/>
      <c r="S39" s="18"/>
      <c r="T39" s="18"/>
      <c r="U39" s="18"/>
      <c r="V39" s="18"/>
      <c r="W39" s="18"/>
      <c r="X39" s="18"/>
      <c r="Y39" s="18"/>
      <c r="Z39" s="18"/>
      <c r="AB39" s="7">
        <f>IF(F39="Yes",AD39*J39,0)</f>
        <v>0</v>
      </c>
      <c r="AC39" s="7">
        <f>IF(H39="No",AD39*J39,0)</f>
        <v>0</v>
      </c>
      <c r="AD39">
        <f t="shared" si="1"/>
        <v>0</v>
      </c>
    </row>
    <row r="40" spans="1:30" ht="15" thickBot="1" x14ac:dyDescent="0.35">
      <c r="A40" s="7" t="s">
        <v>18</v>
      </c>
      <c r="B40" s="9" t="s">
        <v>16</v>
      </c>
      <c r="F40" s="117" t="s">
        <v>95</v>
      </c>
      <c r="G40" s="118"/>
      <c r="H40" s="117"/>
      <c r="I40" s="118"/>
      <c r="J40" s="12"/>
      <c r="K40" s="24"/>
      <c r="L40" s="50">
        <f t="shared" si="2"/>
        <v>0</v>
      </c>
      <c r="M40" s="18"/>
      <c r="N40" s="18"/>
      <c r="O40" s="18"/>
      <c r="P40" s="18"/>
      <c r="Q40" s="18"/>
      <c r="R40" s="18"/>
      <c r="S40" s="18"/>
      <c r="T40" s="18"/>
      <c r="U40" s="18"/>
      <c r="V40" s="18"/>
      <c r="W40" s="18"/>
      <c r="X40" s="18"/>
      <c r="Y40" s="18"/>
      <c r="Z40" s="18"/>
      <c r="AB40" s="7">
        <f>IF(F40="Yes",AD40*J40,0)</f>
        <v>0</v>
      </c>
      <c r="AC40" s="7">
        <f>IF(H40="No",AD40*J40,0)</f>
        <v>0</v>
      </c>
      <c r="AD40">
        <f t="shared" si="1"/>
        <v>0</v>
      </c>
    </row>
    <row r="41" spans="1:30" ht="15" thickBot="1" x14ac:dyDescent="0.35">
      <c r="A41" s="7" t="s">
        <v>19</v>
      </c>
      <c r="B41" s="9" t="s">
        <v>115</v>
      </c>
      <c r="F41" s="117" t="s">
        <v>94</v>
      </c>
      <c r="G41" s="118"/>
      <c r="H41" s="117" t="s">
        <v>95</v>
      </c>
      <c r="I41" s="118"/>
      <c r="J41" s="12">
        <v>1</v>
      </c>
      <c r="K41" s="24" t="s">
        <v>85</v>
      </c>
      <c r="L41" s="52">
        <f t="shared" si="2"/>
        <v>4</v>
      </c>
      <c r="M41" s="18"/>
      <c r="N41" s="18"/>
      <c r="O41" s="18"/>
      <c r="P41" s="18"/>
      <c r="Q41" s="18"/>
      <c r="R41" s="18"/>
      <c r="S41" s="18"/>
      <c r="T41" s="18"/>
      <c r="U41" s="18"/>
      <c r="V41" s="18"/>
      <c r="W41" s="18"/>
      <c r="X41" s="18"/>
      <c r="Y41" s="18"/>
      <c r="Z41" s="18"/>
      <c r="AB41" s="7">
        <f>IF(F41="Yes",AD41*J41,0)</f>
        <v>2</v>
      </c>
      <c r="AC41" s="7">
        <f>IF(H41="No",AD41*J41,0)</f>
        <v>2</v>
      </c>
      <c r="AD41">
        <f t="shared" si="1"/>
        <v>2</v>
      </c>
    </row>
    <row r="42" spans="1:30" ht="15" thickBot="1" x14ac:dyDescent="0.35">
      <c r="A42" s="7" t="s">
        <v>43</v>
      </c>
      <c r="B42" s="9" t="s">
        <v>39</v>
      </c>
      <c r="F42" s="117" t="s">
        <v>95</v>
      </c>
      <c r="G42" s="118"/>
      <c r="H42" s="117"/>
      <c r="I42" s="118"/>
      <c r="J42" s="15"/>
      <c r="K42" s="24"/>
      <c r="L42" s="50">
        <f>AB42+AC42</f>
        <v>0</v>
      </c>
      <c r="M42" s="18"/>
      <c r="N42" s="18"/>
      <c r="O42" s="18"/>
      <c r="P42" s="18"/>
      <c r="Q42" s="18"/>
      <c r="R42" s="18"/>
      <c r="S42" s="18"/>
      <c r="T42" s="18"/>
      <c r="U42" s="18"/>
      <c r="V42" s="18"/>
      <c r="W42" s="18"/>
      <c r="X42" s="18"/>
      <c r="Y42" s="18"/>
      <c r="Z42" s="18"/>
      <c r="AB42" s="7">
        <f>IF(F42="Yes",AD42*J42*3,0)</f>
        <v>0</v>
      </c>
      <c r="AC42" s="7">
        <f>IF(H42="No",AD42*J42*3,0)</f>
        <v>0</v>
      </c>
      <c r="AD42">
        <f t="shared" si="1"/>
        <v>0</v>
      </c>
    </row>
    <row r="43" spans="1:30" ht="15" thickBot="1" x14ac:dyDescent="0.35">
      <c r="A43" s="7" t="s">
        <v>163</v>
      </c>
      <c r="B43" s="9" t="s">
        <v>164</v>
      </c>
      <c r="F43" s="117" t="s">
        <v>94</v>
      </c>
      <c r="G43" s="118"/>
      <c r="H43" s="117" t="s">
        <v>95</v>
      </c>
      <c r="I43" s="118"/>
      <c r="J43" s="12">
        <v>3</v>
      </c>
      <c r="K43" s="24" t="s">
        <v>85</v>
      </c>
      <c r="L43" s="50">
        <f t="shared" ref="L43" si="3">AB43+AC43</f>
        <v>12</v>
      </c>
      <c r="M43" s="18"/>
      <c r="N43" s="18" t="s">
        <v>184</v>
      </c>
      <c r="O43" s="18"/>
      <c r="P43" s="18"/>
      <c r="Q43" s="18"/>
      <c r="R43" s="18"/>
      <c r="S43" s="18"/>
      <c r="T43" s="18"/>
      <c r="U43" s="18"/>
      <c r="V43" s="18"/>
      <c r="W43" s="18"/>
      <c r="X43" s="18"/>
      <c r="Y43" s="18"/>
      <c r="Z43" s="18"/>
      <c r="AB43" s="7">
        <f>IF(F43="Yes",AD43*J43,0)</f>
        <v>6</v>
      </c>
      <c r="AC43" s="7">
        <f>IF(H43="No",AD43*J43,0)</f>
        <v>6</v>
      </c>
      <c r="AD43">
        <f t="shared" si="1"/>
        <v>2</v>
      </c>
    </row>
    <row r="44" spans="1:30" x14ac:dyDescent="0.3">
      <c r="A44" s="7"/>
      <c r="B44" t="s">
        <v>165</v>
      </c>
      <c r="E44" s="4"/>
      <c r="F44" s="4"/>
      <c r="G44" s="6"/>
      <c r="H44" s="6"/>
      <c r="J44" s="3"/>
      <c r="L44" s="7"/>
      <c r="M44" s="18"/>
      <c r="N44" s="18"/>
      <c r="O44" s="18"/>
      <c r="P44" s="18"/>
      <c r="Q44" s="18"/>
      <c r="R44" s="18"/>
      <c r="S44" s="18"/>
      <c r="T44" s="18"/>
      <c r="U44" s="18"/>
      <c r="V44" s="18"/>
      <c r="W44" s="18"/>
      <c r="X44" s="18"/>
      <c r="Y44" s="18"/>
      <c r="Z44" s="18"/>
      <c r="AC44" s="7"/>
    </row>
    <row r="45" spans="1:30" x14ac:dyDescent="0.3">
      <c r="A45" s="7"/>
      <c r="E45" s="4"/>
      <c r="F45" s="4"/>
      <c r="G45" s="6"/>
      <c r="H45" s="6"/>
      <c r="J45" s="3"/>
      <c r="L45" s="7"/>
      <c r="M45" s="18"/>
      <c r="N45" s="18"/>
      <c r="O45" s="18"/>
      <c r="P45" s="18"/>
      <c r="Q45" s="18"/>
      <c r="R45" s="18"/>
      <c r="S45" s="18"/>
      <c r="T45" s="18"/>
      <c r="U45" s="18"/>
      <c r="V45" s="18"/>
      <c r="W45" s="18"/>
      <c r="X45" s="18"/>
      <c r="Y45" s="18"/>
      <c r="Z45" s="18"/>
      <c r="AC45" s="7"/>
    </row>
    <row r="46" spans="1:30" ht="15" thickBot="1" x14ac:dyDescent="0.35">
      <c r="A46" s="7">
        <v>6</v>
      </c>
      <c r="B46" s="8" t="s">
        <v>113</v>
      </c>
      <c r="J46" s="3"/>
      <c r="L46" s="7"/>
      <c r="M46" s="18"/>
      <c r="N46" s="18"/>
      <c r="O46" s="18"/>
      <c r="P46" s="18"/>
      <c r="Q46" s="18"/>
      <c r="R46" s="18"/>
      <c r="S46" s="18"/>
      <c r="T46" s="18"/>
      <c r="U46" s="18"/>
      <c r="V46" s="18"/>
      <c r="W46" s="18"/>
      <c r="X46" s="18"/>
      <c r="Y46" s="18"/>
      <c r="Z46" s="18"/>
    </row>
    <row r="47" spans="1:30" ht="15" thickBot="1" x14ac:dyDescent="0.35">
      <c r="A47" s="7" t="s">
        <v>40</v>
      </c>
      <c r="B47" s="9" t="s">
        <v>24</v>
      </c>
      <c r="J47" s="27" t="s">
        <v>95</v>
      </c>
      <c r="K47" s="24"/>
      <c r="L47" s="51">
        <f>IF(J47="Yes",AD47,0)</f>
        <v>0</v>
      </c>
      <c r="M47" s="18"/>
      <c r="N47" s="18"/>
      <c r="O47" s="18"/>
      <c r="P47" s="18"/>
      <c r="Q47" s="18"/>
      <c r="R47" s="18"/>
      <c r="S47" s="18"/>
      <c r="T47" s="18"/>
      <c r="U47" s="18"/>
      <c r="V47" s="18"/>
      <c r="W47" s="18"/>
      <c r="X47" s="18"/>
      <c r="Y47" s="18"/>
      <c r="Z47" s="18"/>
      <c r="AD47">
        <f>IF(K47="Very Low",1,IF(K47="Low",2,IF(K47="Medium",3,IF(K47="High",4,IF(K47="Very High",5,0)))))</f>
        <v>0</v>
      </c>
    </row>
    <row r="48" spans="1:30" ht="15" thickBot="1" x14ac:dyDescent="0.35">
      <c r="A48" s="7" t="s">
        <v>41</v>
      </c>
      <c r="B48" s="9" t="s">
        <v>42</v>
      </c>
      <c r="J48" s="27"/>
      <c r="K48" s="24"/>
      <c r="L48" s="50">
        <f>IF(J48="Yes",AD48,0)</f>
        <v>0</v>
      </c>
      <c r="M48" s="18"/>
      <c r="N48" s="18"/>
      <c r="O48" s="18"/>
      <c r="P48" s="18"/>
      <c r="Q48" s="18"/>
      <c r="R48" s="18"/>
      <c r="S48" s="18"/>
      <c r="T48" s="18"/>
      <c r="U48" s="18"/>
      <c r="V48" s="18"/>
      <c r="W48" s="18"/>
      <c r="X48" s="18"/>
      <c r="Y48" s="18"/>
      <c r="Z48" s="18"/>
      <c r="AD48">
        <f>IF(K48="Very Low",1,IF(K48="Low",2,IF(K48="Medium",3,IF(K48="High",4,IF(K48="Very High",5,0)))))</f>
        <v>0</v>
      </c>
    </row>
    <row r="49" spans="1:30" ht="15" thickBot="1" x14ac:dyDescent="0.35">
      <c r="A49" s="7" t="s">
        <v>62</v>
      </c>
      <c r="B49" s="39" t="s">
        <v>151</v>
      </c>
      <c r="C49" s="18"/>
      <c r="D49" s="18"/>
      <c r="E49" s="18"/>
      <c r="F49" s="18"/>
      <c r="G49" s="18"/>
      <c r="H49" s="18"/>
      <c r="I49" s="18"/>
      <c r="J49" s="29" t="s">
        <v>95</v>
      </c>
      <c r="K49" s="24"/>
      <c r="L49" s="50">
        <f>IF(J49="Yes",AD49,0)</f>
        <v>0</v>
      </c>
      <c r="M49" s="18"/>
      <c r="N49" s="18"/>
      <c r="O49" s="18"/>
      <c r="P49" s="18"/>
      <c r="Q49" s="18"/>
      <c r="R49" s="18"/>
      <c r="S49" s="18"/>
      <c r="T49" s="18"/>
      <c r="U49" s="18"/>
      <c r="V49" s="18"/>
      <c r="W49" s="18"/>
      <c r="X49" s="18"/>
      <c r="Y49" s="18"/>
      <c r="Z49" s="18"/>
      <c r="AD49">
        <f>IF(K49="Very Low",1,IF(K49="Low",2,IF(K49="Medium",3,IF(K49="High",4,IF(K49="Very High",5,0)))))</f>
        <v>0</v>
      </c>
    </row>
    <row r="50" spans="1:30" ht="15" thickBot="1" x14ac:dyDescent="0.35">
      <c r="A50" s="7" t="s">
        <v>150</v>
      </c>
      <c r="B50" s="39" t="s">
        <v>155</v>
      </c>
      <c r="C50" s="18"/>
      <c r="D50" s="18"/>
      <c r="E50" s="18"/>
      <c r="F50" s="18"/>
      <c r="G50" s="18"/>
      <c r="H50" s="18"/>
      <c r="I50" s="18"/>
      <c r="J50" s="29" t="s">
        <v>95</v>
      </c>
      <c r="K50" s="24"/>
      <c r="L50" s="50">
        <f>IF(J50="Yes",AD50,0)</f>
        <v>0</v>
      </c>
      <c r="M50" s="18"/>
      <c r="N50" s="18"/>
      <c r="O50" s="18"/>
      <c r="P50" s="18"/>
      <c r="Q50" s="18"/>
      <c r="R50" s="18"/>
      <c r="S50" s="18"/>
      <c r="T50" s="18"/>
      <c r="U50" s="18"/>
      <c r="V50" s="18"/>
      <c r="W50" s="18"/>
      <c r="X50" s="18"/>
      <c r="Y50" s="18"/>
      <c r="Z50" s="18"/>
      <c r="AD50">
        <f>IF(K50="Very Low",1,IF(K50="Low",2,IF(K50="Medium",3,IF(K50="High",4,IF(K50="Very High",5,0)))))</f>
        <v>0</v>
      </c>
    </row>
    <row r="51" spans="1:30" ht="15" thickBot="1" x14ac:dyDescent="0.35">
      <c r="A51" s="7" t="s">
        <v>154</v>
      </c>
      <c r="B51" s="40" t="s">
        <v>116</v>
      </c>
      <c r="C51" s="41"/>
      <c r="D51" s="41"/>
      <c r="E51" s="41"/>
      <c r="F51" s="41"/>
      <c r="G51" s="41"/>
      <c r="H51" s="41"/>
      <c r="I51" s="18"/>
      <c r="J51" s="29" t="s">
        <v>95</v>
      </c>
      <c r="K51" s="24"/>
      <c r="L51" s="53">
        <f>IF(J51="Yes",AD51,0)</f>
        <v>0</v>
      </c>
      <c r="M51" s="18"/>
      <c r="N51" s="18"/>
      <c r="O51" s="18"/>
      <c r="P51" s="18"/>
      <c r="Q51" s="18"/>
      <c r="R51" s="18"/>
      <c r="S51" s="18"/>
      <c r="T51" s="18"/>
      <c r="U51" s="18"/>
      <c r="V51" s="18"/>
      <c r="W51" s="18"/>
      <c r="X51" s="18"/>
      <c r="Y51" s="18"/>
      <c r="Z51" s="18"/>
      <c r="AD51">
        <f>IF(K51="Very Low",1,IF(K51="Low",2,IF(K51="Medium",3,IF(K51="High",4,IF(K51="Very High",5,0)))))</f>
        <v>0</v>
      </c>
    </row>
    <row r="52" spans="1:30" x14ac:dyDescent="0.3">
      <c r="A52" s="7"/>
      <c r="B52" s="40" t="s">
        <v>149</v>
      </c>
      <c r="C52" s="41"/>
      <c r="D52" s="41"/>
      <c r="E52" s="41"/>
      <c r="F52" s="41"/>
      <c r="G52" s="41"/>
      <c r="H52" s="41"/>
      <c r="I52" s="18"/>
      <c r="J52" s="32"/>
      <c r="K52" s="6"/>
      <c r="L52" s="7"/>
      <c r="M52" s="18"/>
      <c r="N52" s="18"/>
      <c r="O52" s="18"/>
      <c r="P52" s="18"/>
      <c r="Q52" s="18"/>
      <c r="R52" s="18"/>
      <c r="S52" s="18"/>
      <c r="T52" s="18"/>
      <c r="U52" s="18"/>
      <c r="V52" s="18"/>
      <c r="W52" s="18"/>
      <c r="X52" s="18"/>
      <c r="Y52" s="18"/>
      <c r="Z52" s="18"/>
    </row>
    <row r="53" spans="1:30" ht="15" thickBot="1" x14ac:dyDescent="0.35">
      <c r="A53" s="7"/>
      <c r="E53" s="4"/>
      <c r="F53" s="4"/>
      <c r="G53" s="6"/>
      <c r="H53" s="6"/>
      <c r="J53" s="30"/>
      <c r="K53" s="4"/>
      <c r="L53" s="7"/>
      <c r="M53" s="18"/>
      <c r="N53" s="18"/>
      <c r="O53" s="18"/>
      <c r="P53" s="18"/>
      <c r="Q53" s="18"/>
      <c r="R53" s="18"/>
      <c r="S53" s="18"/>
      <c r="T53" s="18"/>
      <c r="U53" s="18"/>
      <c r="V53" s="18"/>
      <c r="W53" s="18"/>
      <c r="X53" s="18"/>
      <c r="Y53" s="18"/>
      <c r="Z53" s="18"/>
    </row>
    <row r="54" spans="1:30" ht="15" thickBot="1" x14ac:dyDescent="0.35">
      <c r="A54" s="7">
        <v>7</v>
      </c>
      <c r="B54" s="8" t="s">
        <v>37</v>
      </c>
      <c r="J54" s="27" t="s">
        <v>94</v>
      </c>
      <c r="K54" s="24" t="s">
        <v>87</v>
      </c>
      <c r="L54" s="50">
        <f>IF(J54="Yes",AD54,0)</f>
        <v>4</v>
      </c>
      <c r="M54" s="18"/>
      <c r="N54" s="18"/>
      <c r="O54" s="18"/>
      <c r="P54" s="18"/>
      <c r="Q54" s="18"/>
      <c r="R54" s="18"/>
      <c r="S54" s="18"/>
      <c r="T54" s="18"/>
      <c r="U54" s="18"/>
      <c r="V54" s="18"/>
      <c r="W54" s="18"/>
      <c r="X54" s="18"/>
      <c r="Y54" s="18"/>
      <c r="Z54" s="18"/>
      <c r="AD54">
        <f>IF(K54="Very Low",1,IF(K54="Low",2,IF(K54="Medium",3,IF(K54="High",4,IF(K54="Very High",5,0)))))</f>
        <v>4</v>
      </c>
    </row>
    <row r="55" spans="1:30" x14ac:dyDescent="0.3">
      <c r="A55" s="2"/>
      <c r="B55" t="s">
        <v>29</v>
      </c>
      <c r="J55" s="30"/>
      <c r="L55" s="7"/>
      <c r="M55" s="18"/>
      <c r="N55" s="18"/>
      <c r="O55" s="18"/>
      <c r="P55" s="18"/>
      <c r="Q55" s="18"/>
      <c r="R55" s="18"/>
      <c r="S55" s="18"/>
      <c r="T55" s="18"/>
      <c r="U55" s="18"/>
      <c r="V55" s="18"/>
      <c r="W55" s="18"/>
      <c r="X55" s="18"/>
      <c r="Y55" s="18"/>
      <c r="Z55" s="18"/>
    </row>
    <row r="56" spans="1:30" x14ac:dyDescent="0.3">
      <c r="A56" s="2"/>
      <c r="B56" s="163" t="s">
        <v>185</v>
      </c>
      <c r="C56" s="163"/>
      <c r="D56" s="163"/>
      <c r="E56" s="163"/>
      <c r="F56" s="163"/>
      <c r="G56" s="163"/>
      <c r="H56" s="163"/>
      <c r="I56" s="163"/>
      <c r="J56" s="163"/>
      <c r="K56" s="20"/>
      <c r="L56" s="7"/>
      <c r="M56" s="18"/>
      <c r="N56" s="18"/>
      <c r="O56" s="18"/>
      <c r="P56" s="18"/>
      <c r="Q56" s="18"/>
      <c r="R56" s="18"/>
      <c r="S56" s="18"/>
      <c r="T56" s="18"/>
      <c r="U56" s="18"/>
      <c r="V56" s="18"/>
      <c r="W56" s="18"/>
      <c r="X56" s="18"/>
      <c r="Y56" s="18"/>
      <c r="Z56" s="18"/>
    </row>
    <row r="57" spans="1:30" x14ac:dyDescent="0.3">
      <c r="A57" s="2"/>
      <c r="B57" s="163"/>
      <c r="C57" s="163"/>
      <c r="D57" s="163"/>
      <c r="E57" s="163"/>
      <c r="F57" s="163"/>
      <c r="G57" s="163"/>
      <c r="H57" s="163"/>
      <c r="I57" s="163"/>
      <c r="J57" s="163"/>
      <c r="K57" s="20"/>
      <c r="L57" s="7"/>
      <c r="M57" s="18"/>
      <c r="N57" s="18"/>
      <c r="O57" s="18"/>
      <c r="P57" s="18"/>
      <c r="Q57" s="18"/>
      <c r="R57" s="18"/>
      <c r="S57" s="18"/>
      <c r="T57" s="18"/>
      <c r="U57" s="18"/>
      <c r="V57" s="18"/>
      <c r="W57" s="18"/>
      <c r="X57" s="18"/>
      <c r="Y57" s="18"/>
      <c r="Z57" s="18"/>
    </row>
    <row r="58" spans="1:30" x14ac:dyDescent="0.3">
      <c r="B58" s="163"/>
      <c r="C58" s="163"/>
      <c r="D58" s="163"/>
      <c r="E58" s="163"/>
      <c r="F58" s="163"/>
      <c r="G58" s="163"/>
      <c r="H58" s="163"/>
      <c r="I58" s="163"/>
      <c r="J58" s="163"/>
      <c r="K58" s="20"/>
      <c r="L58" s="7"/>
      <c r="M58" s="18"/>
      <c r="N58" s="18"/>
      <c r="O58" s="18"/>
      <c r="P58" s="18"/>
      <c r="Q58" s="18"/>
      <c r="R58" s="18"/>
      <c r="S58" s="18"/>
      <c r="T58" s="18"/>
      <c r="U58" s="18"/>
      <c r="V58" s="18"/>
      <c r="W58" s="18"/>
      <c r="X58" s="18"/>
      <c r="Y58" s="18"/>
      <c r="Z58" s="18"/>
    </row>
    <row r="59" spans="1:30" ht="15" thickBot="1" x14ac:dyDescent="0.35">
      <c r="A59" s="7">
        <v>8</v>
      </c>
      <c r="B59" s="8" t="s">
        <v>56</v>
      </c>
      <c r="J59" s="30"/>
      <c r="L59" s="7"/>
      <c r="M59" s="18"/>
      <c r="N59" s="18"/>
      <c r="O59" s="18"/>
      <c r="P59" s="18"/>
      <c r="Q59" s="18"/>
      <c r="R59" s="18"/>
      <c r="S59" s="18"/>
      <c r="T59" s="18"/>
      <c r="U59" s="18"/>
      <c r="V59" s="18"/>
      <c r="W59" s="18"/>
      <c r="X59" s="18"/>
      <c r="Y59" s="18"/>
      <c r="Z59" s="18"/>
    </row>
    <row r="60" spans="1:30" ht="15" thickBot="1" x14ac:dyDescent="0.35">
      <c r="A60" s="7" t="s">
        <v>30</v>
      </c>
      <c r="B60" s="9" t="s">
        <v>57</v>
      </c>
      <c r="J60" s="31" t="s">
        <v>94</v>
      </c>
      <c r="K60" s="24" t="s">
        <v>86</v>
      </c>
      <c r="L60" s="51">
        <f>IF(J60="Yes",AD60,0)</f>
        <v>3</v>
      </c>
      <c r="M60" s="18"/>
      <c r="N60" s="18"/>
      <c r="O60" s="18"/>
      <c r="P60" s="18"/>
      <c r="Q60" s="18"/>
      <c r="R60" s="18"/>
      <c r="S60" s="18"/>
      <c r="T60" s="18"/>
      <c r="U60" s="18"/>
      <c r="V60" s="18"/>
      <c r="W60" s="18"/>
      <c r="X60" s="18"/>
      <c r="Y60" s="18"/>
      <c r="Z60" s="18"/>
      <c r="AD60">
        <f>IF(K60="Very Low",1,IF(K60="Low",2,IF(K60="Medium",3,IF(K60="High",4,IF(K60="Very High",5,0)))))</f>
        <v>3</v>
      </c>
    </row>
    <row r="61" spans="1:30" ht="15" thickBot="1" x14ac:dyDescent="0.35">
      <c r="A61" s="7" t="s">
        <v>31</v>
      </c>
      <c r="B61" s="9" t="s">
        <v>10</v>
      </c>
      <c r="J61" s="27" t="s">
        <v>94</v>
      </c>
      <c r="K61" s="24" t="s">
        <v>86</v>
      </c>
      <c r="L61" s="50">
        <f>IF(J61="Yes",AD61,0)</f>
        <v>3</v>
      </c>
      <c r="M61" s="18"/>
      <c r="N61" s="18"/>
      <c r="O61" s="18"/>
      <c r="P61" s="18"/>
      <c r="Q61" s="18"/>
      <c r="R61" s="18"/>
      <c r="S61" s="18"/>
      <c r="T61" s="18"/>
      <c r="U61" s="18"/>
      <c r="V61" s="18"/>
      <c r="W61" s="18"/>
      <c r="X61" s="18"/>
      <c r="Y61" s="18"/>
      <c r="Z61" s="18"/>
      <c r="AD61">
        <f>IF(K61="Very Low",1,IF(K61="Low",2,IF(K61="Medium",3,IF(K61="High",4,IF(K61="Very High",5,0)))))</f>
        <v>3</v>
      </c>
    </row>
    <row r="62" spans="1:30" ht="15" thickBot="1" x14ac:dyDescent="0.35">
      <c r="A62" s="7" t="s">
        <v>58</v>
      </c>
      <c r="B62" s="9" t="s">
        <v>59</v>
      </c>
      <c r="J62" s="29" t="s">
        <v>95</v>
      </c>
      <c r="K62" s="24"/>
      <c r="L62" s="53">
        <f>IF(J62="Yes",AD62,0)</f>
        <v>0</v>
      </c>
      <c r="M62" s="18"/>
      <c r="N62" s="18"/>
      <c r="O62" s="18"/>
      <c r="P62" s="18"/>
      <c r="Q62" s="18"/>
      <c r="R62" s="18"/>
      <c r="S62" s="18"/>
      <c r="T62" s="18"/>
      <c r="U62" s="18"/>
      <c r="V62" s="18"/>
      <c r="W62" s="18"/>
      <c r="X62" s="18"/>
      <c r="Y62" s="18"/>
      <c r="Z62" s="18"/>
      <c r="AD62">
        <f>IF(K62="Very Low",1,IF(K62="Low",2,IF(K62="Medium",3,IF(K62="High",4,IF(K62="Very High",5,0)))))</f>
        <v>0</v>
      </c>
    </row>
    <row r="63" spans="1:30" x14ac:dyDescent="0.3">
      <c r="A63" s="7"/>
      <c r="J63" s="30"/>
      <c r="L63" s="7"/>
      <c r="M63" s="18"/>
      <c r="N63" s="18"/>
      <c r="O63" s="18"/>
      <c r="P63" s="18"/>
      <c r="Q63" s="18"/>
      <c r="R63" s="18"/>
      <c r="S63" s="18"/>
      <c r="T63" s="18"/>
      <c r="U63" s="18"/>
      <c r="V63" s="18"/>
      <c r="W63" s="18"/>
      <c r="X63" s="18"/>
      <c r="Y63" s="18"/>
      <c r="Z63" s="18"/>
    </row>
    <row r="64" spans="1:30" ht="15" thickBot="1" x14ac:dyDescent="0.35">
      <c r="A64" s="7">
        <v>9</v>
      </c>
      <c r="B64" s="8" t="s">
        <v>63</v>
      </c>
      <c r="J64" s="30"/>
      <c r="L64" s="7"/>
      <c r="M64" s="18"/>
      <c r="N64" s="18"/>
      <c r="O64" s="18"/>
      <c r="P64" s="18"/>
      <c r="Q64" s="18"/>
      <c r="R64" s="18"/>
      <c r="S64" s="18"/>
      <c r="T64" s="18"/>
      <c r="U64" s="18"/>
      <c r="V64" s="18"/>
      <c r="W64" s="18"/>
      <c r="X64" s="18"/>
      <c r="Y64" s="18"/>
      <c r="Z64" s="18"/>
    </row>
    <row r="65" spans="1:30" ht="15" thickBot="1" x14ac:dyDescent="0.35">
      <c r="A65" s="7" t="s">
        <v>66</v>
      </c>
      <c r="B65" s="9" t="s">
        <v>64</v>
      </c>
      <c r="J65" s="27" t="s">
        <v>94</v>
      </c>
      <c r="K65" s="24" t="s">
        <v>85</v>
      </c>
      <c r="L65" s="50">
        <f>IF(J65="Yes",AD65,0)</f>
        <v>2</v>
      </c>
      <c r="M65" s="18"/>
      <c r="N65" s="18"/>
      <c r="O65" s="18"/>
      <c r="P65" s="18"/>
      <c r="Q65" s="18"/>
      <c r="R65" s="18"/>
      <c r="S65" s="18"/>
      <c r="T65" s="18"/>
      <c r="U65" s="18"/>
      <c r="V65" s="18"/>
      <c r="W65" s="18"/>
      <c r="X65" s="18"/>
      <c r="Y65" s="18"/>
      <c r="Z65" s="18"/>
      <c r="AD65">
        <f>IF(K65="Very Low",1,IF(K65="Low",2,IF(K65="Medium",3,IF(K65="High",4,IF(K65="Very High",5,0)))))</f>
        <v>2</v>
      </c>
    </row>
    <row r="66" spans="1:30" ht="15" thickBot="1" x14ac:dyDescent="0.35">
      <c r="A66" s="7" t="s">
        <v>67</v>
      </c>
      <c r="B66" s="9" t="s">
        <v>122</v>
      </c>
      <c r="J66" s="29" t="s">
        <v>95</v>
      </c>
      <c r="K66" s="24" t="s">
        <v>85</v>
      </c>
      <c r="L66" s="53">
        <f>IF(J66="Yes",AD66,0)</f>
        <v>0</v>
      </c>
      <c r="M66" s="18"/>
      <c r="N66" s="18"/>
      <c r="O66" s="18"/>
      <c r="P66" s="18"/>
      <c r="Q66" s="18"/>
      <c r="R66" s="18"/>
      <c r="S66" s="18"/>
      <c r="T66" s="18"/>
      <c r="U66" s="18"/>
      <c r="V66" s="18"/>
      <c r="W66" s="18"/>
      <c r="X66" s="18"/>
      <c r="Y66" s="18"/>
      <c r="Z66" s="18"/>
      <c r="AD66">
        <f>IF(K66="Very Low",1,IF(K66="Low",2,IF(K66="Medium",3,IF(K66="High",4,IF(K66="Very High",5,0)))))</f>
        <v>2</v>
      </c>
    </row>
    <row r="67" spans="1:30" x14ac:dyDescent="0.3">
      <c r="A67" s="7"/>
      <c r="B67" s="8"/>
      <c r="J67" s="30"/>
      <c r="L67" s="7"/>
      <c r="M67" s="18"/>
      <c r="N67" s="18"/>
      <c r="O67" s="18"/>
      <c r="P67" s="18"/>
      <c r="Q67" s="18"/>
      <c r="R67" s="18"/>
      <c r="S67" s="18"/>
      <c r="T67" s="18"/>
      <c r="U67" s="18"/>
      <c r="V67" s="18"/>
      <c r="W67" s="18"/>
      <c r="X67" s="18"/>
      <c r="Y67" s="18"/>
      <c r="Z67" s="18"/>
    </row>
    <row r="68" spans="1:30" ht="15" thickBot="1" x14ac:dyDescent="0.35">
      <c r="A68" s="7">
        <v>10</v>
      </c>
      <c r="B68" s="8" t="s">
        <v>68</v>
      </c>
      <c r="J68" s="30"/>
      <c r="L68" s="7"/>
      <c r="M68" s="18"/>
      <c r="N68" s="18"/>
      <c r="O68" s="18"/>
      <c r="P68" s="18"/>
      <c r="Q68" s="18"/>
      <c r="R68" s="18"/>
      <c r="S68" s="18"/>
      <c r="T68" s="18"/>
      <c r="U68" s="18"/>
      <c r="V68" s="18"/>
      <c r="W68" s="18"/>
      <c r="X68" s="18"/>
      <c r="Y68" s="18"/>
      <c r="Z68" s="18"/>
    </row>
    <row r="69" spans="1:30" ht="15" thickBot="1" x14ac:dyDescent="0.35">
      <c r="A69" s="7" t="s">
        <v>71</v>
      </c>
      <c r="B69" s="9" t="s">
        <v>75</v>
      </c>
      <c r="J69" s="27" t="s">
        <v>95</v>
      </c>
      <c r="K69" s="24"/>
      <c r="L69" s="51">
        <f>IF(J69="Yes",AD69,0)</f>
        <v>0</v>
      </c>
      <c r="M69" s="18"/>
      <c r="N69" s="18"/>
      <c r="O69" s="18"/>
      <c r="P69" s="18"/>
      <c r="Q69" s="18"/>
      <c r="R69" s="18"/>
      <c r="S69" s="18"/>
      <c r="T69" s="18"/>
      <c r="U69" s="18"/>
      <c r="V69" s="18"/>
      <c r="W69" s="18"/>
      <c r="X69" s="18"/>
      <c r="Y69" s="18"/>
      <c r="Z69" s="18"/>
      <c r="AD69">
        <f>IF(K69="Very Low",1,IF(K69="Low",2,IF(K69="Medium",3,IF(K69="High",4,IF(K69="Very High",5,0)))))</f>
        <v>0</v>
      </c>
    </row>
    <row r="70" spans="1:30" ht="15" thickBot="1" x14ac:dyDescent="0.35">
      <c r="A70" s="7" t="s">
        <v>73</v>
      </c>
      <c r="B70" s="9" t="s">
        <v>72</v>
      </c>
      <c r="J70" s="27" t="s">
        <v>95</v>
      </c>
      <c r="K70" s="24"/>
      <c r="L70" s="50">
        <f>IF(J70="Yes",AD70,0)</f>
        <v>0</v>
      </c>
      <c r="M70" s="18"/>
      <c r="N70" s="18" t="s">
        <v>186</v>
      </c>
      <c r="O70" s="18"/>
      <c r="P70" s="18"/>
      <c r="Q70" s="18"/>
      <c r="R70" s="18"/>
      <c r="S70" s="18"/>
      <c r="T70" s="18"/>
      <c r="U70" s="18"/>
      <c r="V70" s="18"/>
      <c r="W70" s="18"/>
      <c r="X70" s="18"/>
      <c r="Y70" s="18"/>
      <c r="Z70" s="18"/>
      <c r="AD70">
        <f>IF(K70="Very Low",1,IF(K70="Low",2,IF(K70="Medium",3,IF(K70="High",4,IF(K70="Very High",5,0)))))</f>
        <v>0</v>
      </c>
    </row>
    <row r="71" spans="1:30" x14ac:dyDescent="0.3">
      <c r="A71" s="7"/>
      <c r="J71" s="75"/>
      <c r="L71" s="7"/>
      <c r="M71" s="18"/>
      <c r="N71" s="18"/>
      <c r="O71" s="18"/>
      <c r="P71" s="18"/>
      <c r="Q71" s="18"/>
      <c r="R71" s="18"/>
      <c r="S71" s="18"/>
      <c r="T71" s="18"/>
      <c r="U71" s="18"/>
      <c r="V71" s="18"/>
      <c r="W71" s="18"/>
      <c r="X71" s="18"/>
      <c r="Y71" s="18"/>
      <c r="Z71" s="18"/>
    </row>
    <row r="72" spans="1:30" ht="15" thickBot="1" x14ac:dyDescent="0.35">
      <c r="A72" s="37">
        <v>11</v>
      </c>
      <c r="B72" s="38" t="s">
        <v>90</v>
      </c>
      <c r="C72" s="18"/>
      <c r="D72" s="18"/>
      <c r="E72" s="18"/>
      <c r="F72" s="18"/>
      <c r="G72" s="18"/>
      <c r="H72" s="18"/>
      <c r="I72" s="18"/>
      <c r="J72" s="32"/>
      <c r="K72" s="25"/>
      <c r="L72" s="7"/>
      <c r="M72" s="18"/>
      <c r="N72" s="18"/>
      <c r="O72" s="18"/>
      <c r="P72" s="18"/>
      <c r="Q72" s="18"/>
      <c r="R72" s="18"/>
      <c r="S72" s="18"/>
      <c r="T72" s="18"/>
      <c r="U72" s="18"/>
      <c r="V72" s="18"/>
      <c r="W72" s="18"/>
      <c r="X72" s="18"/>
      <c r="Y72" s="18"/>
      <c r="Z72" s="18"/>
    </row>
    <row r="73" spans="1:30" ht="15" thickBot="1" x14ac:dyDescent="0.35">
      <c r="A73" s="37" t="s">
        <v>76</v>
      </c>
      <c r="B73" s="18" t="s">
        <v>123</v>
      </c>
      <c r="C73" s="18"/>
      <c r="D73" s="18"/>
      <c r="E73" s="18"/>
      <c r="F73" s="18"/>
      <c r="G73" s="18"/>
      <c r="H73" s="18"/>
      <c r="I73" s="18"/>
      <c r="J73" s="27" t="s">
        <v>95</v>
      </c>
      <c r="K73" s="24"/>
      <c r="L73" s="50">
        <f>IF(J73="Yes",AD73,0)</f>
        <v>0</v>
      </c>
      <c r="M73" s="18"/>
      <c r="N73" s="18"/>
      <c r="O73" s="18"/>
      <c r="P73" s="18"/>
      <c r="Q73" s="18"/>
      <c r="R73" s="18"/>
      <c r="S73" s="18"/>
      <c r="T73" s="18"/>
      <c r="U73" s="18"/>
      <c r="V73" s="18"/>
      <c r="W73" s="18"/>
      <c r="X73" s="18"/>
      <c r="Y73" s="18"/>
      <c r="Z73" s="18"/>
      <c r="AD73">
        <f>IF(K73="Very Low",1,IF(K73="Low",2,IF(K73="Medium",3,IF(K73="High",4,IF(K73="Very High",5,0)))))</f>
        <v>0</v>
      </c>
    </row>
    <row r="74" spans="1:30" x14ac:dyDescent="0.3">
      <c r="A74" s="7"/>
      <c r="J74" s="30"/>
      <c r="L74" s="7"/>
      <c r="M74" s="18"/>
      <c r="N74" s="18"/>
      <c r="O74" s="18"/>
      <c r="P74" s="18"/>
      <c r="Q74" s="18"/>
      <c r="R74" s="18"/>
      <c r="S74" s="18"/>
      <c r="T74" s="18"/>
      <c r="U74" s="18"/>
      <c r="V74" s="18"/>
      <c r="W74" s="18"/>
      <c r="X74" s="18"/>
      <c r="Y74" s="18"/>
      <c r="Z74" s="18"/>
    </row>
    <row r="75" spans="1:30" ht="15" thickBot="1" x14ac:dyDescent="0.35">
      <c r="A75" s="7">
        <v>12</v>
      </c>
      <c r="B75" s="8" t="s">
        <v>77</v>
      </c>
      <c r="J75" s="30"/>
      <c r="L75" s="7"/>
      <c r="M75" s="18"/>
      <c r="N75" s="18"/>
      <c r="O75" s="18"/>
      <c r="P75" s="18"/>
      <c r="Q75" s="18"/>
      <c r="R75" s="18"/>
      <c r="S75" s="18"/>
      <c r="T75" s="18"/>
      <c r="U75" s="18"/>
      <c r="V75" s="18"/>
      <c r="W75" s="18"/>
      <c r="X75" s="18"/>
      <c r="Y75" s="18"/>
      <c r="Z75" s="18"/>
    </row>
    <row r="76" spans="1:30" ht="15" thickBot="1" x14ac:dyDescent="0.35">
      <c r="A76" s="37" t="s">
        <v>96</v>
      </c>
      <c r="B76" s="39" t="s">
        <v>80</v>
      </c>
      <c r="C76" s="18"/>
      <c r="D76" s="18"/>
      <c r="E76" s="18"/>
      <c r="F76" s="18"/>
      <c r="G76" s="18"/>
      <c r="H76" s="18"/>
      <c r="I76" s="18"/>
      <c r="J76" s="31" t="s">
        <v>94</v>
      </c>
      <c r="K76" s="24" t="s">
        <v>87</v>
      </c>
      <c r="L76" s="51">
        <f t="shared" ref="L76:L81" si="4">IF(J76="Yes",AD76,0)</f>
        <v>4</v>
      </c>
      <c r="M76" s="18"/>
      <c r="N76" s="18" t="s">
        <v>186</v>
      </c>
      <c r="O76" s="18"/>
      <c r="P76" s="18"/>
      <c r="Q76" s="18"/>
      <c r="R76" s="18"/>
      <c r="S76" s="18"/>
      <c r="T76" s="18"/>
      <c r="U76" s="18"/>
      <c r="V76" s="18"/>
      <c r="W76" s="18"/>
      <c r="X76" s="18"/>
      <c r="Y76" s="18"/>
      <c r="Z76" s="18"/>
      <c r="AD76">
        <f t="shared" ref="AD76:AD81" si="5">IF(K76="Very Low",1,IF(K76="Low",2,IF(K76="Medium",3,IF(K76="High",4,IF(K76="Very High",5,0)))))</f>
        <v>4</v>
      </c>
    </row>
    <row r="77" spans="1:30" ht="15" thickBot="1" x14ac:dyDescent="0.35">
      <c r="A77" s="37" t="s">
        <v>97</v>
      </c>
      <c r="B77" s="39" t="s">
        <v>148</v>
      </c>
      <c r="C77" s="18"/>
      <c r="D77" s="18"/>
      <c r="E77" s="18"/>
      <c r="F77" s="18"/>
      <c r="G77" s="18"/>
      <c r="H77" s="18"/>
      <c r="I77" s="18"/>
      <c r="J77" s="27" t="s">
        <v>94</v>
      </c>
      <c r="K77" s="24" t="s">
        <v>87</v>
      </c>
      <c r="L77" s="50">
        <f t="shared" si="4"/>
        <v>4</v>
      </c>
      <c r="M77" s="18"/>
      <c r="N77" s="18" t="s">
        <v>186</v>
      </c>
      <c r="O77" s="18"/>
      <c r="P77" s="18"/>
      <c r="Q77" s="18"/>
      <c r="R77" s="18"/>
      <c r="S77" s="18"/>
      <c r="T77" s="18"/>
      <c r="U77" s="18"/>
      <c r="V77" s="18"/>
      <c r="W77" s="18"/>
      <c r="X77" s="18"/>
      <c r="Y77" s="18"/>
      <c r="Z77" s="18"/>
      <c r="AD77">
        <f t="shared" si="5"/>
        <v>4</v>
      </c>
    </row>
    <row r="78" spans="1:30" ht="15" thickBot="1" x14ac:dyDescent="0.35">
      <c r="A78" s="37" t="s">
        <v>98</v>
      </c>
      <c r="B78" s="39" t="s">
        <v>156</v>
      </c>
      <c r="C78" s="18"/>
      <c r="D78" s="18"/>
      <c r="E78" s="18"/>
      <c r="F78" s="18"/>
      <c r="G78" s="18"/>
      <c r="H78" s="18"/>
      <c r="I78" s="18"/>
      <c r="J78" s="33" t="s">
        <v>95</v>
      </c>
      <c r="K78" s="24"/>
      <c r="L78" s="52">
        <f t="shared" si="4"/>
        <v>0</v>
      </c>
      <c r="M78" s="18"/>
      <c r="N78" s="18" t="s">
        <v>186</v>
      </c>
      <c r="O78" s="18"/>
      <c r="P78" s="18"/>
      <c r="Q78" s="18"/>
      <c r="R78" s="18"/>
      <c r="S78" s="18"/>
      <c r="T78" s="18"/>
      <c r="U78" s="18"/>
      <c r="V78" s="18"/>
      <c r="W78" s="18"/>
      <c r="X78" s="18"/>
      <c r="Y78" s="18"/>
      <c r="Z78" s="18"/>
      <c r="AD78">
        <f t="shared" si="5"/>
        <v>0</v>
      </c>
    </row>
    <row r="79" spans="1:30" ht="15" thickBot="1" x14ac:dyDescent="0.35">
      <c r="A79" s="37" t="s">
        <v>99</v>
      </c>
      <c r="B79" s="39" t="s">
        <v>83</v>
      </c>
      <c r="C79" s="18"/>
      <c r="D79" s="18"/>
      <c r="E79" s="18"/>
      <c r="F79" s="18"/>
      <c r="G79" s="18"/>
      <c r="H79" s="18"/>
      <c r="I79" s="18"/>
      <c r="J79" s="27" t="s">
        <v>94</v>
      </c>
      <c r="K79" s="24" t="s">
        <v>86</v>
      </c>
      <c r="L79" s="50">
        <f t="shared" si="4"/>
        <v>3</v>
      </c>
      <c r="M79" s="18"/>
      <c r="N79" s="18"/>
      <c r="O79" s="18"/>
      <c r="P79" s="18"/>
      <c r="Q79" s="18"/>
      <c r="R79" s="18"/>
      <c r="S79" s="18"/>
      <c r="T79" s="18"/>
      <c r="U79" s="18"/>
      <c r="V79" s="18"/>
      <c r="W79" s="18"/>
      <c r="X79" s="18"/>
      <c r="Y79" s="18"/>
      <c r="Z79" s="18"/>
      <c r="AD79">
        <f t="shared" si="5"/>
        <v>3</v>
      </c>
    </row>
    <row r="80" spans="1:30" ht="15" thickBot="1" x14ac:dyDescent="0.35">
      <c r="A80" s="37" t="s">
        <v>100</v>
      </c>
      <c r="B80" s="39" t="s">
        <v>93</v>
      </c>
      <c r="C80" s="18"/>
      <c r="D80" s="18"/>
      <c r="E80" s="18"/>
      <c r="F80" s="18"/>
      <c r="G80" s="18"/>
      <c r="H80" s="18"/>
      <c r="I80" s="18"/>
      <c r="J80" s="29" t="s">
        <v>95</v>
      </c>
      <c r="K80" s="24"/>
      <c r="L80" s="50">
        <f t="shared" si="4"/>
        <v>0</v>
      </c>
      <c r="M80" s="18"/>
      <c r="N80" s="18"/>
      <c r="O80" s="18"/>
      <c r="P80" s="18"/>
      <c r="Q80" s="18"/>
      <c r="R80" s="18"/>
      <c r="S80" s="18"/>
      <c r="T80" s="18"/>
      <c r="U80" s="18"/>
      <c r="V80" s="18"/>
      <c r="W80" s="18"/>
      <c r="X80" s="18"/>
      <c r="Y80" s="18"/>
      <c r="Z80" s="18"/>
      <c r="AD80">
        <f t="shared" si="5"/>
        <v>0</v>
      </c>
    </row>
    <row r="81" spans="1:30" ht="15" thickBot="1" x14ac:dyDescent="0.35">
      <c r="A81" s="37" t="s">
        <v>101</v>
      </c>
      <c r="B81" s="39" t="s">
        <v>152</v>
      </c>
      <c r="C81" s="18"/>
      <c r="D81" s="18"/>
      <c r="E81" s="18"/>
      <c r="F81" s="18"/>
      <c r="G81" s="18"/>
      <c r="H81" s="18"/>
      <c r="I81" s="18"/>
      <c r="J81" s="29" t="s">
        <v>94</v>
      </c>
      <c r="K81" s="24" t="s">
        <v>86</v>
      </c>
      <c r="L81" s="53">
        <f t="shared" si="4"/>
        <v>3</v>
      </c>
      <c r="M81" s="18"/>
      <c r="N81" s="18"/>
      <c r="O81" s="18"/>
      <c r="P81" s="18"/>
      <c r="Q81" s="18"/>
      <c r="R81" s="18"/>
      <c r="S81" s="18"/>
      <c r="T81" s="18"/>
      <c r="U81" s="18"/>
      <c r="V81" s="18"/>
      <c r="W81" s="18"/>
      <c r="X81" s="18"/>
      <c r="Y81" s="18"/>
      <c r="Z81" s="18"/>
      <c r="AD81">
        <f t="shared" si="5"/>
        <v>3</v>
      </c>
    </row>
    <row r="82" spans="1:30" ht="15" thickBot="1" x14ac:dyDescent="0.35">
      <c r="A82" s="37"/>
      <c r="B82" s="18"/>
      <c r="C82" s="18"/>
      <c r="D82" s="18"/>
      <c r="E82" s="18"/>
      <c r="F82" s="18"/>
      <c r="G82" s="18"/>
      <c r="H82" s="18"/>
      <c r="I82" s="18"/>
      <c r="J82" s="30"/>
      <c r="K82" s="4"/>
      <c r="L82" s="7"/>
      <c r="M82" s="18"/>
      <c r="N82" s="18"/>
      <c r="O82" s="18"/>
      <c r="P82" s="18"/>
      <c r="Q82" s="18"/>
      <c r="R82" s="18"/>
      <c r="S82" s="18"/>
      <c r="T82" s="18"/>
      <c r="U82" s="18"/>
      <c r="V82" s="18"/>
      <c r="W82" s="18"/>
      <c r="X82" s="18"/>
      <c r="Y82" s="18"/>
      <c r="Z82" s="18"/>
    </row>
    <row r="83" spans="1:30" ht="15" thickBot="1" x14ac:dyDescent="0.35">
      <c r="A83" s="37">
        <v>13</v>
      </c>
      <c r="B83" s="72" t="s">
        <v>153</v>
      </c>
      <c r="C83" s="18"/>
      <c r="D83" s="18"/>
      <c r="E83" s="18"/>
      <c r="F83" s="18"/>
      <c r="G83" s="18"/>
      <c r="H83" s="18"/>
      <c r="I83" s="18"/>
      <c r="J83" s="27" t="s">
        <v>95</v>
      </c>
      <c r="K83" s="24"/>
      <c r="L83" s="50">
        <f>IF(J83="Yes",AD83,0)</f>
        <v>0</v>
      </c>
      <c r="M83" s="18"/>
      <c r="N83" s="18"/>
      <c r="O83" s="18"/>
      <c r="P83" s="18"/>
      <c r="Q83" s="18"/>
      <c r="R83" s="18"/>
      <c r="S83" s="18"/>
      <c r="T83" s="18"/>
      <c r="U83" s="18"/>
      <c r="V83" s="18"/>
      <c r="W83" s="18"/>
      <c r="X83" s="18"/>
      <c r="Y83" s="18"/>
      <c r="Z83" s="18"/>
      <c r="AD83">
        <f t="shared" ref="AD83" si="6">IF(K83="Very Low",1,IF(K83="Low",2,IF(K83="Medium",3,IF(K83="High",4,IF(K83="Very High",5,0)))))</f>
        <v>0</v>
      </c>
    </row>
    <row r="84" spans="1:30" ht="15" thickBot="1" x14ac:dyDescent="0.35">
      <c r="A84" s="37"/>
      <c r="C84" s="18"/>
      <c r="D84" s="18"/>
      <c r="E84" s="18"/>
      <c r="F84" s="18"/>
      <c r="G84" s="18"/>
      <c r="H84" s="18"/>
      <c r="I84" s="18"/>
      <c r="J84" s="30"/>
      <c r="L84" s="7"/>
      <c r="M84" s="18"/>
      <c r="N84" s="18"/>
      <c r="O84" s="18"/>
      <c r="P84" s="18"/>
      <c r="Q84" s="18"/>
      <c r="R84" s="18"/>
      <c r="S84" s="18"/>
      <c r="T84" s="18"/>
      <c r="U84" s="18"/>
      <c r="V84" s="18"/>
      <c r="W84" s="18"/>
      <c r="X84" s="18"/>
      <c r="Y84" s="18"/>
      <c r="Z84" s="18"/>
    </row>
    <row r="85" spans="1:30" ht="15" thickBot="1" x14ac:dyDescent="0.35">
      <c r="A85" s="37">
        <v>14</v>
      </c>
      <c r="B85" s="39" t="s">
        <v>106</v>
      </c>
      <c r="C85" s="18"/>
      <c r="D85" s="18"/>
      <c r="E85" s="18"/>
      <c r="F85" s="18"/>
      <c r="G85" s="18"/>
      <c r="H85" s="18"/>
      <c r="I85" s="18"/>
      <c r="J85" s="27" t="s">
        <v>94</v>
      </c>
      <c r="K85" s="24" t="s">
        <v>85</v>
      </c>
      <c r="L85" s="50">
        <f>IF(J85="Yes",AD85,0)</f>
        <v>2</v>
      </c>
      <c r="M85" s="18"/>
      <c r="N85" s="18"/>
      <c r="O85" s="18"/>
      <c r="P85" s="18"/>
      <c r="Q85" s="18"/>
      <c r="R85" s="18"/>
      <c r="S85" s="18"/>
      <c r="T85" s="18"/>
      <c r="U85" s="18"/>
      <c r="V85" s="18"/>
      <c r="W85" s="18"/>
      <c r="X85" s="18"/>
      <c r="Y85" s="18"/>
      <c r="Z85" s="18"/>
      <c r="AD85">
        <f>IF(K85="Very Low",1,IF(K85="Low",2,IF(K85="Medium",3,IF(K85="High",4,IF(K85="Very High",5,0)))))</f>
        <v>2</v>
      </c>
    </row>
    <row r="86" spans="1:30" ht="15" thickBot="1" x14ac:dyDescent="0.35">
      <c r="A86" s="37"/>
      <c r="B86" s="18"/>
      <c r="C86" s="18"/>
      <c r="D86" s="18"/>
      <c r="E86" s="18"/>
      <c r="F86" s="18"/>
      <c r="G86" s="18"/>
      <c r="H86" s="18"/>
      <c r="I86" s="18"/>
      <c r="J86" s="30"/>
      <c r="L86" s="7"/>
      <c r="M86" s="18"/>
      <c r="N86" s="18"/>
      <c r="O86" s="18"/>
      <c r="P86" s="18"/>
      <c r="Q86" s="18"/>
      <c r="R86" s="18"/>
      <c r="S86" s="18"/>
      <c r="T86" s="18"/>
      <c r="U86" s="18"/>
      <c r="V86" s="18"/>
      <c r="W86" s="18"/>
      <c r="X86" s="18"/>
      <c r="Y86" s="18"/>
      <c r="Z86" s="18"/>
    </row>
    <row r="87" spans="1:30" ht="15" thickBot="1" x14ac:dyDescent="0.35">
      <c r="A87" s="7">
        <v>15</v>
      </c>
      <c r="B87" t="s">
        <v>32</v>
      </c>
      <c r="J87" s="27" t="s">
        <v>95</v>
      </c>
      <c r="K87" s="24"/>
      <c r="L87" s="50">
        <f>IF(J87="Yes",AD87,0)</f>
        <v>0</v>
      </c>
      <c r="M87" s="18"/>
      <c r="N87" s="18"/>
      <c r="O87" s="18"/>
      <c r="P87" s="18"/>
      <c r="Q87" s="18"/>
      <c r="R87" s="18"/>
      <c r="S87" s="18"/>
      <c r="T87" s="18"/>
      <c r="U87" s="18"/>
      <c r="V87" s="18"/>
      <c r="W87" s="18"/>
      <c r="X87" s="18"/>
      <c r="Y87" s="18"/>
      <c r="Z87" s="18"/>
      <c r="AD87">
        <f>IF(K87="Very Low",1,IF(K87="Low",2,IF(K87="Medium",3,IF(K87="High",4,IF(K87="Very High",5,0)))))</f>
        <v>0</v>
      </c>
    </row>
    <row r="88" spans="1:30" x14ac:dyDescent="0.3">
      <c r="A88" s="7"/>
      <c r="B88" t="s">
        <v>29</v>
      </c>
    </row>
    <row r="89" spans="1:30" x14ac:dyDescent="0.3">
      <c r="B89" s="163" t="s">
        <v>187</v>
      </c>
      <c r="C89" s="163"/>
      <c r="D89" s="163"/>
      <c r="E89" s="163"/>
      <c r="F89" s="163"/>
      <c r="G89" s="163"/>
      <c r="H89" s="163"/>
      <c r="I89" s="163"/>
      <c r="J89" s="163"/>
    </row>
    <row r="90" spans="1:30" x14ac:dyDescent="0.3">
      <c r="B90" s="163"/>
      <c r="C90" s="163"/>
      <c r="D90" s="163"/>
      <c r="E90" s="163"/>
      <c r="F90" s="163"/>
      <c r="G90" s="163"/>
      <c r="H90" s="163"/>
      <c r="I90" s="163"/>
      <c r="J90" s="163"/>
    </row>
    <row r="91" spans="1:30" x14ac:dyDescent="0.3">
      <c r="B91" s="163"/>
      <c r="C91" s="163"/>
      <c r="D91" s="163"/>
      <c r="E91" s="163"/>
      <c r="F91" s="163"/>
      <c r="G91" s="163"/>
      <c r="H91" s="163"/>
      <c r="I91" s="163"/>
      <c r="J91" s="163"/>
    </row>
    <row r="92" spans="1:30" ht="21.6" thickBot="1" x14ac:dyDescent="0.45">
      <c r="A92" s="1"/>
      <c r="C92" s="5"/>
      <c r="D92" s="5"/>
      <c r="E92" s="5"/>
      <c r="F92" s="5"/>
      <c r="G92" s="5"/>
      <c r="K92" s="16" t="s">
        <v>84</v>
      </c>
      <c r="L92" s="17">
        <f>SUM(L19:L89)</f>
        <v>67</v>
      </c>
    </row>
    <row r="93" spans="1:30" ht="25.8" x14ac:dyDescent="0.5">
      <c r="C93" s="5"/>
      <c r="D93" s="125" t="s">
        <v>88</v>
      </c>
      <c r="E93" s="126"/>
      <c r="F93" s="126"/>
      <c r="G93" s="127"/>
    </row>
    <row r="94" spans="1:30" ht="21.6" thickBot="1" x14ac:dyDescent="0.35">
      <c r="A94" s="1"/>
      <c r="C94" s="5"/>
      <c r="D94" s="161" t="s">
        <v>23</v>
      </c>
      <c r="E94" s="162"/>
      <c r="F94" s="123" t="s">
        <v>89</v>
      </c>
      <c r="G94" s="124"/>
      <c r="I94" s="81" t="s">
        <v>162</v>
      </c>
    </row>
    <row r="95" spans="1:30" ht="18" x14ac:dyDescent="0.3">
      <c r="C95" s="5"/>
      <c r="D95" s="128" t="s">
        <v>195</v>
      </c>
      <c r="E95" s="129"/>
      <c r="F95" s="120" t="s">
        <v>85</v>
      </c>
      <c r="G95" s="120"/>
    </row>
    <row r="96" spans="1:30" ht="18" x14ac:dyDescent="0.3">
      <c r="A96" s="1"/>
      <c r="C96" s="5"/>
      <c r="D96" s="130" t="s">
        <v>157</v>
      </c>
      <c r="E96" s="131"/>
      <c r="F96" s="119" t="s">
        <v>86</v>
      </c>
      <c r="G96" s="119"/>
    </row>
    <row r="97" spans="3:7" ht="18" x14ac:dyDescent="0.3">
      <c r="C97" s="5"/>
      <c r="D97" s="130" t="s">
        <v>196</v>
      </c>
      <c r="E97" s="131"/>
      <c r="F97" s="121" t="s">
        <v>87</v>
      </c>
      <c r="G97" s="122"/>
    </row>
    <row r="98" spans="3:7" ht="18.600000000000001" thickBot="1" x14ac:dyDescent="0.35">
      <c r="C98" s="5"/>
      <c r="D98" s="146" t="s">
        <v>197</v>
      </c>
      <c r="E98" s="147"/>
      <c r="F98" s="115" t="s">
        <v>118</v>
      </c>
      <c r="G98" s="116"/>
    </row>
    <row r="99" spans="3:7" x14ac:dyDescent="0.3">
      <c r="C99" s="5"/>
      <c r="D99" s="5"/>
      <c r="E99" s="5"/>
      <c r="F99" s="5"/>
      <c r="G99" s="5"/>
    </row>
    <row r="100" spans="3:7" x14ac:dyDescent="0.3">
      <c r="C100" s="5"/>
      <c r="D100" s="5"/>
      <c r="E100" s="5"/>
      <c r="F100" s="5"/>
      <c r="G100" s="5"/>
    </row>
  </sheetData>
  <mergeCells count="37">
    <mergeCell ref="F34:G35"/>
    <mergeCell ref="H34:I34"/>
    <mergeCell ref="H35:I35"/>
    <mergeCell ref="A1:L1"/>
    <mergeCell ref="A2:L2"/>
    <mergeCell ref="C4:I4"/>
    <mergeCell ref="C5:E5"/>
    <mergeCell ref="A12:K16"/>
    <mergeCell ref="F36:G36"/>
    <mergeCell ref="H36:I36"/>
    <mergeCell ref="F37:G37"/>
    <mergeCell ref="H37:I37"/>
    <mergeCell ref="F38:G38"/>
    <mergeCell ref="H38:I38"/>
    <mergeCell ref="B89:J91"/>
    <mergeCell ref="F39:G39"/>
    <mergeCell ref="H39:I39"/>
    <mergeCell ref="F40:G40"/>
    <mergeCell ref="H40:I40"/>
    <mergeCell ref="F41:G41"/>
    <mergeCell ref="H41:I41"/>
    <mergeCell ref="F42:G42"/>
    <mergeCell ref="H42:I42"/>
    <mergeCell ref="F43:G43"/>
    <mergeCell ref="H43:I43"/>
    <mergeCell ref="B56:J58"/>
    <mergeCell ref="D97:E97"/>
    <mergeCell ref="F97:G97"/>
    <mergeCell ref="D98:E98"/>
    <mergeCell ref="F98:G98"/>
    <mergeCell ref="D93:G93"/>
    <mergeCell ref="D94:E94"/>
    <mergeCell ref="F94:G94"/>
    <mergeCell ref="D95:E95"/>
    <mergeCell ref="F95:G95"/>
    <mergeCell ref="D96:E96"/>
    <mergeCell ref="F96:G96"/>
  </mergeCells>
  <dataValidations count="4">
    <dataValidation type="list" allowBlank="1" showInputMessage="1" showErrorMessage="1" sqref="K76:K81 K47:K51 K27 K30:K31 K83 K85 K54 K60:K62 K65:K66 K69:K70 K73 K87 K25 K37:K43" xr:uid="{00000000-0002-0000-0800-000000000000}">
      <formula1>"Very Low,Low,Medium,High,Very High"</formula1>
    </dataValidation>
    <dataValidation type="list" allowBlank="1" showInputMessage="1" showErrorMessage="1" sqref="K53" xr:uid="{00000000-0002-0000-0800-000001000000}">
      <formula1>"Very Low,Low,Med,High,Very High"</formula1>
    </dataValidation>
    <dataValidation type="list" allowBlank="1" showInputMessage="1" showErrorMessage="1" sqref="G53:H53 H37:H43 G44:H44" xr:uid="{00000000-0002-0000-0800-000002000000}">
      <formula1>"Yes, No"</formula1>
    </dataValidation>
    <dataValidation type="list" allowBlank="1" showInputMessage="1" showErrorMessage="1" sqref="J73 J54 E53:F53 J19 J27 J22:J25 J87 J30:J31 J76:J81 J69:J70 J60:J62 J65:J66 J85 E44:F45 J83 J47:J51 F37:F43" xr:uid="{00000000-0002-0000-0800-000003000000}">
      <formula1>"Yes, No,  "</formula1>
    </dataValidation>
  </dataValidations>
  <pageMargins left="0.7" right="0.7" top="0.75" bottom="0.75" header="0.3" footer="0.3"/>
  <pageSetup paperSize="0" orientation="portrait"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5"/>
  <sheetViews>
    <sheetView topLeftCell="A16" zoomScaleNormal="100" workbookViewId="0">
      <selection activeCell="N16" sqref="N1:Q1048576"/>
    </sheetView>
  </sheetViews>
  <sheetFormatPr defaultRowHeight="14.4" x14ac:dyDescent="0.3"/>
  <cols>
    <col min="1" max="1" width="4.6640625" customWidth="1"/>
    <col min="4" max="4" width="11.33203125" customWidth="1"/>
    <col min="7" max="7" width="8.6640625" customWidth="1"/>
    <col min="9" max="9" width="13.44140625" customWidth="1"/>
    <col min="10" max="10" width="9.77734375" customWidth="1"/>
    <col min="11" max="11" width="9.33203125" style="2" bestFit="1" customWidth="1"/>
    <col min="12" max="12" width="8.77734375" style="2"/>
    <col min="14" max="17" width="0" hidden="1" customWidth="1"/>
  </cols>
  <sheetData>
    <row r="1" spans="1:13" ht="33.450000000000003" x14ac:dyDescent="0.65">
      <c r="A1" s="133" t="s">
        <v>0</v>
      </c>
      <c r="B1" s="133"/>
      <c r="C1" s="133"/>
      <c r="D1" s="133"/>
      <c r="E1" s="133"/>
      <c r="F1" s="133"/>
      <c r="G1" s="133"/>
      <c r="H1" s="133"/>
      <c r="I1" s="133"/>
      <c r="J1" s="133"/>
      <c r="K1" s="133"/>
      <c r="L1" s="133"/>
    </row>
    <row r="2" spans="1:13" ht="31.05" x14ac:dyDescent="0.6">
      <c r="A2" s="134" t="s">
        <v>36</v>
      </c>
      <c r="B2" s="134"/>
      <c r="C2" s="134"/>
      <c r="D2" s="134"/>
      <c r="E2" s="134"/>
      <c r="F2" s="134"/>
      <c r="G2" s="134"/>
      <c r="H2" s="134"/>
      <c r="I2" s="134"/>
      <c r="J2" s="134"/>
      <c r="K2" s="134"/>
      <c r="L2" s="134"/>
    </row>
    <row r="3" spans="1:13" ht="15" thickBot="1" x14ac:dyDescent="0.35"/>
    <row r="4" spans="1:13" ht="15" thickBot="1" x14ac:dyDescent="0.35">
      <c r="A4" s="8" t="s">
        <v>38</v>
      </c>
      <c r="B4" s="8"/>
      <c r="C4" s="117" t="s">
        <v>222</v>
      </c>
      <c r="D4" s="135"/>
      <c r="E4" s="135"/>
      <c r="F4" s="135"/>
      <c r="G4" s="135"/>
      <c r="H4" s="135"/>
      <c r="I4" s="118"/>
      <c r="J4" s="8" t="s">
        <v>1</v>
      </c>
      <c r="K4" s="71">
        <v>44096</v>
      </c>
    </row>
    <row r="5" spans="1:13" ht="15" thickBot="1" x14ac:dyDescent="0.35">
      <c r="A5" s="8" t="s">
        <v>7</v>
      </c>
      <c r="B5" s="8"/>
      <c r="C5" s="136">
        <v>60000000</v>
      </c>
      <c r="D5" s="137"/>
      <c r="E5" s="138"/>
      <c r="J5" s="8" t="s">
        <v>5</v>
      </c>
      <c r="K5" s="12"/>
    </row>
    <row r="6" spans="1:13" ht="15" thickBot="1" x14ac:dyDescent="0.35">
      <c r="J6" s="8" t="s">
        <v>6</v>
      </c>
      <c r="K6" s="15"/>
    </row>
    <row r="7" spans="1:13" ht="15" thickBot="1" x14ac:dyDescent="0.35">
      <c r="A7" s="8" t="s">
        <v>2</v>
      </c>
      <c r="B7" s="13">
        <v>5</v>
      </c>
      <c r="C7" s="8" t="s">
        <v>3</v>
      </c>
      <c r="D7" s="12">
        <v>190</v>
      </c>
      <c r="E7" s="8" t="s">
        <v>4</v>
      </c>
      <c r="F7" s="13">
        <v>199</v>
      </c>
      <c r="G7" s="26" t="s">
        <v>78</v>
      </c>
      <c r="H7" s="44">
        <f>F7-D7</f>
        <v>9</v>
      </c>
      <c r="I7" s="70" t="s">
        <v>108</v>
      </c>
    </row>
    <row r="8" spans="1:13" ht="15" thickBot="1" x14ac:dyDescent="0.35">
      <c r="A8" s="8" t="s">
        <v>2</v>
      </c>
      <c r="B8" s="12"/>
      <c r="C8" s="8" t="s">
        <v>3</v>
      </c>
      <c r="D8" s="12"/>
      <c r="E8" s="8" t="s">
        <v>4</v>
      </c>
      <c r="F8" s="12"/>
      <c r="G8" s="26" t="s">
        <v>78</v>
      </c>
      <c r="H8" s="44">
        <f t="shared" ref="H8:H9" si="0">F8-D8</f>
        <v>0</v>
      </c>
      <c r="I8" s="70" t="s">
        <v>108</v>
      </c>
      <c r="M8" t="s">
        <v>198</v>
      </c>
    </row>
    <row r="9" spans="1:13" ht="15" thickBot="1" x14ac:dyDescent="0.35">
      <c r="A9" s="8" t="s">
        <v>2</v>
      </c>
      <c r="B9" s="15"/>
      <c r="C9" s="8" t="s">
        <v>3</v>
      </c>
      <c r="D9" s="15"/>
      <c r="E9" s="8" t="s">
        <v>4</v>
      </c>
      <c r="F9" s="15"/>
      <c r="G9" s="26" t="s">
        <v>78</v>
      </c>
      <c r="H9" s="44">
        <f t="shared" si="0"/>
        <v>0</v>
      </c>
      <c r="I9" s="70" t="s">
        <v>108</v>
      </c>
    </row>
    <row r="11" spans="1:13" x14ac:dyDescent="0.3">
      <c r="A11" s="8" t="s">
        <v>8</v>
      </c>
    </row>
    <row r="12" spans="1:13" x14ac:dyDescent="0.3">
      <c r="A12" s="164" t="s">
        <v>223</v>
      </c>
      <c r="B12" s="164"/>
      <c r="C12" s="164"/>
      <c r="D12" s="164"/>
      <c r="E12" s="164"/>
      <c r="F12" s="164"/>
      <c r="G12" s="164"/>
      <c r="H12" s="164"/>
      <c r="I12" s="164"/>
      <c r="J12" s="164"/>
      <c r="K12" s="164"/>
    </row>
    <row r="13" spans="1:13" x14ac:dyDescent="0.3">
      <c r="A13" s="164"/>
      <c r="B13" s="164"/>
      <c r="C13" s="164"/>
      <c r="D13" s="164"/>
      <c r="E13" s="164"/>
      <c r="F13" s="164"/>
      <c r="G13" s="164"/>
      <c r="H13" s="164"/>
      <c r="I13" s="164"/>
      <c r="J13" s="164"/>
      <c r="K13" s="164"/>
    </row>
    <row r="14" spans="1:13" x14ac:dyDescent="0.3">
      <c r="A14" s="164"/>
      <c r="B14" s="164"/>
      <c r="C14" s="164"/>
      <c r="D14" s="164"/>
      <c r="E14" s="164"/>
      <c r="F14" s="164"/>
      <c r="G14" s="164"/>
      <c r="H14" s="164"/>
      <c r="I14" s="164"/>
      <c r="J14" s="164"/>
      <c r="K14" s="164"/>
    </row>
    <row r="15" spans="1:13" x14ac:dyDescent="0.3">
      <c r="A15" s="164"/>
      <c r="B15" s="164"/>
      <c r="C15" s="164"/>
      <c r="D15" s="164"/>
      <c r="E15" s="164"/>
      <c r="F15" s="164"/>
      <c r="G15" s="164"/>
      <c r="H15" s="164"/>
      <c r="I15" s="164"/>
      <c r="J15" s="164"/>
      <c r="K15" s="164"/>
    </row>
    <row r="16" spans="1:13" x14ac:dyDescent="0.3">
      <c r="A16" s="164"/>
      <c r="B16" s="164"/>
      <c r="C16" s="164"/>
      <c r="D16" s="164"/>
      <c r="E16" s="164"/>
      <c r="F16" s="164"/>
      <c r="G16" s="164"/>
      <c r="H16" s="164"/>
      <c r="I16" s="164"/>
      <c r="J16" s="164"/>
      <c r="K16" s="164"/>
    </row>
    <row r="17" spans="1:17" x14ac:dyDescent="0.3">
      <c r="A17" s="8" t="s">
        <v>9</v>
      </c>
    </row>
    <row r="18" spans="1:17" ht="18.45" thickBot="1" x14ac:dyDescent="0.35">
      <c r="J18" s="11" t="s">
        <v>33</v>
      </c>
      <c r="K18" s="11" t="s">
        <v>107</v>
      </c>
      <c r="L18" s="11" t="s">
        <v>23</v>
      </c>
    </row>
    <row r="19" spans="1:17" ht="15" thickBot="1" x14ac:dyDescent="0.35">
      <c r="A19" s="10">
        <v>1</v>
      </c>
      <c r="B19" s="8" t="s">
        <v>104</v>
      </c>
      <c r="J19" s="12" t="s">
        <v>94</v>
      </c>
      <c r="K19" s="24" t="s">
        <v>86</v>
      </c>
      <c r="L19" s="50">
        <f>IF(J19="Yes",Q19,0)</f>
        <v>3</v>
      </c>
      <c r="Q19">
        <f>IF(K19="Very Low",1,IF(K19="Low",2,IF(K19="Medium",3,IF(K19="High",4,IF(K19="Very High",5,0)))))</f>
        <v>3</v>
      </c>
    </row>
    <row r="20" spans="1:17" x14ac:dyDescent="0.3">
      <c r="J20" s="5"/>
      <c r="L20" s="7"/>
    </row>
    <row r="21" spans="1:17" ht="15" thickBot="1" x14ac:dyDescent="0.35">
      <c r="A21" s="7">
        <v>2</v>
      </c>
      <c r="B21" s="8" t="s">
        <v>69</v>
      </c>
      <c r="J21" s="5"/>
      <c r="K21" s="44"/>
      <c r="L21" s="7"/>
    </row>
    <row r="22" spans="1:17" ht="15" thickBot="1" x14ac:dyDescent="0.35">
      <c r="A22" s="7" t="s">
        <v>50</v>
      </c>
      <c r="B22" s="39" t="s">
        <v>70</v>
      </c>
      <c r="C22" s="18"/>
      <c r="D22" s="18"/>
      <c r="E22" s="18"/>
      <c r="F22" s="18"/>
      <c r="G22" s="18"/>
      <c r="H22" s="18"/>
      <c r="I22" s="18"/>
      <c r="J22" s="12" t="s">
        <v>94</v>
      </c>
      <c r="K22" s="24" t="s">
        <v>111</v>
      </c>
      <c r="L22" s="50">
        <f>IF(J22="Yes",Q22,0)</f>
        <v>2</v>
      </c>
      <c r="M22" s="18"/>
      <c r="Q22">
        <v>2</v>
      </c>
    </row>
    <row r="23" spans="1:17" ht="15" thickBot="1" x14ac:dyDescent="0.35">
      <c r="A23" s="7" t="s">
        <v>51</v>
      </c>
      <c r="B23" s="39" t="s">
        <v>120</v>
      </c>
      <c r="C23" s="18"/>
      <c r="D23" s="18"/>
      <c r="E23" s="18"/>
      <c r="F23" s="18"/>
      <c r="G23" s="18"/>
      <c r="H23" s="18"/>
      <c r="I23" s="18"/>
      <c r="J23" s="27" t="s">
        <v>94</v>
      </c>
      <c r="K23" s="24" t="s">
        <v>111</v>
      </c>
      <c r="L23" s="50">
        <f t="shared" ref="L23:L24" si="1">IF(J23="Yes",Q23,0)</f>
        <v>2</v>
      </c>
      <c r="M23" s="18"/>
      <c r="Q23">
        <v>2</v>
      </c>
    </row>
    <row r="24" spans="1:17" ht="15" thickBot="1" x14ac:dyDescent="0.35">
      <c r="A24" s="7" t="s">
        <v>52</v>
      </c>
      <c r="B24" s="39" t="s">
        <v>119</v>
      </c>
      <c r="C24" s="18"/>
      <c r="D24" s="18"/>
      <c r="E24" s="18"/>
      <c r="F24" s="18"/>
      <c r="G24" s="18"/>
      <c r="H24" s="18"/>
      <c r="I24" s="18"/>
      <c r="J24" s="27"/>
      <c r="K24" s="24" t="s">
        <v>111</v>
      </c>
      <c r="L24" s="50">
        <f t="shared" si="1"/>
        <v>0</v>
      </c>
      <c r="M24" s="18"/>
      <c r="Q24">
        <v>2</v>
      </c>
    </row>
    <row r="25" spans="1:17" ht="15" thickBot="1" x14ac:dyDescent="0.35">
      <c r="A25" s="7" t="s">
        <v>53</v>
      </c>
      <c r="B25" s="39" t="s">
        <v>121</v>
      </c>
      <c r="C25" s="18"/>
      <c r="D25" s="18"/>
      <c r="E25" s="18"/>
      <c r="F25" s="18"/>
      <c r="G25" s="18"/>
      <c r="H25" s="18"/>
      <c r="I25" s="18"/>
      <c r="J25" s="27" t="s">
        <v>94</v>
      </c>
      <c r="K25" s="24" t="s">
        <v>109</v>
      </c>
      <c r="L25" s="53">
        <f t="shared" ref="L25:L84" si="2">IF(J25="Yes",Q25,0)</f>
        <v>1</v>
      </c>
      <c r="M25" s="18"/>
      <c r="Q25">
        <f t="shared" ref="Q25:Q84" si="3">IF(K25="Very Low",1,IF(K25="Low",2,IF(K25="Medium",3,IF(K25="High",4,IF(K25="Very High",5,0)))))</f>
        <v>1</v>
      </c>
    </row>
    <row r="26" spans="1:17" ht="15" thickBot="1" x14ac:dyDescent="0.35">
      <c r="A26" s="7"/>
      <c r="J26" s="28"/>
      <c r="K26" s="44"/>
      <c r="L26" s="7"/>
      <c r="M26" s="18"/>
    </row>
    <row r="27" spans="1:17" ht="15" thickBot="1" x14ac:dyDescent="0.35">
      <c r="A27" s="7">
        <v>3</v>
      </c>
      <c r="B27" s="38" t="s">
        <v>11</v>
      </c>
      <c r="C27" s="18"/>
      <c r="D27" s="18"/>
      <c r="E27" s="18"/>
      <c r="F27" s="18"/>
      <c r="G27" s="18"/>
      <c r="J27" s="27" t="s">
        <v>95</v>
      </c>
      <c r="K27" s="24"/>
      <c r="L27" s="50">
        <f t="shared" si="2"/>
        <v>0</v>
      </c>
      <c r="M27" s="18"/>
      <c r="Q27">
        <f t="shared" si="3"/>
        <v>0</v>
      </c>
    </row>
    <row r="28" spans="1:17" x14ac:dyDescent="0.3">
      <c r="A28" s="7"/>
      <c r="J28" s="30"/>
      <c r="L28" s="7"/>
      <c r="M28" s="18"/>
    </row>
    <row r="29" spans="1:17" ht="15" thickBot="1" x14ac:dyDescent="0.35">
      <c r="A29" s="7">
        <v>4</v>
      </c>
      <c r="B29" s="8" t="s">
        <v>49</v>
      </c>
      <c r="J29" s="30"/>
      <c r="L29" s="7"/>
      <c r="M29" s="18"/>
    </row>
    <row r="30" spans="1:17" ht="15" thickBot="1" x14ac:dyDescent="0.35">
      <c r="A30" s="7" t="s">
        <v>45</v>
      </c>
      <c r="B30" s="9" t="s">
        <v>47</v>
      </c>
      <c r="J30" s="27" t="s">
        <v>95</v>
      </c>
      <c r="K30" s="24"/>
      <c r="L30" s="50">
        <f t="shared" si="2"/>
        <v>0</v>
      </c>
      <c r="M30" s="18"/>
      <c r="Q30">
        <f t="shared" si="3"/>
        <v>0</v>
      </c>
    </row>
    <row r="31" spans="1:17" ht="15" thickBot="1" x14ac:dyDescent="0.35">
      <c r="A31" s="7" t="s">
        <v>46</v>
      </c>
      <c r="B31" s="9" t="s">
        <v>48</v>
      </c>
      <c r="J31" s="27" t="s">
        <v>94</v>
      </c>
      <c r="K31" s="24" t="s">
        <v>87</v>
      </c>
      <c r="L31" s="53">
        <f>IF(J31="Yes",Q31*2,0)</f>
        <v>8</v>
      </c>
      <c r="M31" s="18"/>
      <c r="Q31">
        <f t="shared" si="3"/>
        <v>4</v>
      </c>
    </row>
    <row r="32" spans="1:17" x14ac:dyDescent="0.3">
      <c r="A32" s="7"/>
      <c r="J32" s="3"/>
      <c r="L32" s="7"/>
      <c r="M32" s="18"/>
    </row>
    <row r="33" spans="1:17" ht="15" thickBot="1" x14ac:dyDescent="0.35">
      <c r="A33" s="7">
        <v>5</v>
      </c>
      <c r="B33" s="8" t="s">
        <v>112</v>
      </c>
      <c r="J33" s="3"/>
      <c r="L33" s="7"/>
      <c r="M33" s="18"/>
    </row>
    <row r="34" spans="1:17" x14ac:dyDescent="0.3">
      <c r="A34" s="7"/>
      <c r="F34" s="139" t="s">
        <v>26</v>
      </c>
      <c r="G34" s="140"/>
      <c r="H34" s="139" t="s">
        <v>20</v>
      </c>
      <c r="I34" s="140"/>
      <c r="J34" s="43" t="s">
        <v>28</v>
      </c>
      <c r="L34" s="7"/>
      <c r="M34" s="18"/>
    </row>
    <row r="35" spans="1:17" x14ac:dyDescent="0.3">
      <c r="A35" s="7"/>
      <c r="F35" s="141"/>
      <c r="G35" s="142"/>
      <c r="H35" s="141" t="s">
        <v>21</v>
      </c>
      <c r="I35" s="142"/>
      <c r="J35" s="23" t="s">
        <v>27</v>
      </c>
      <c r="L35" s="7"/>
      <c r="M35" s="18"/>
    </row>
    <row r="36" spans="1:17" ht="15" thickBot="1" x14ac:dyDescent="0.35">
      <c r="A36" s="7"/>
      <c r="F36" s="143" t="s">
        <v>34</v>
      </c>
      <c r="G36" s="144"/>
      <c r="H36" s="143" t="s">
        <v>34</v>
      </c>
      <c r="I36" s="145"/>
      <c r="J36" s="42" t="s">
        <v>74</v>
      </c>
      <c r="L36" s="7"/>
      <c r="M36" s="18"/>
    </row>
    <row r="37" spans="1:17" ht="15" thickBot="1" x14ac:dyDescent="0.35">
      <c r="A37" s="7" t="s">
        <v>12</v>
      </c>
      <c r="B37" s="9" t="s">
        <v>14</v>
      </c>
      <c r="F37" s="117" t="s">
        <v>94</v>
      </c>
      <c r="G37" s="118"/>
      <c r="H37" s="117" t="s">
        <v>94</v>
      </c>
      <c r="I37" s="118"/>
      <c r="J37" s="13">
        <v>2</v>
      </c>
      <c r="K37" s="24" t="s">
        <v>87</v>
      </c>
      <c r="L37" s="51">
        <f>O37+P37</f>
        <v>8</v>
      </c>
      <c r="M37" s="18"/>
      <c r="O37" s="7">
        <f>IF(F37="Yes",Q37*J37,0)</f>
        <v>8</v>
      </c>
      <c r="P37" s="7">
        <f>IF(H37="No",Q37*J37,0)</f>
        <v>0</v>
      </c>
      <c r="Q37">
        <f t="shared" si="3"/>
        <v>4</v>
      </c>
    </row>
    <row r="38" spans="1:17" ht="15" thickBot="1" x14ac:dyDescent="0.35">
      <c r="A38" s="7" t="s">
        <v>13</v>
      </c>
      <c r="B38" s="9" t="s">
        <v>15</v>
      </c>
      <c r="F38" s="117" t="s">
        <v>94</v>
      </c>
      <c r="G38" s="118"/>
      <c r="H38" s="117" t="s">
        <v>94</v>
      </c>
      <c r="I38" s="118"/>
      <c r="J38" s="12">
        <v>1</v>
      </c>
      <c r="K38" s="24" t="s">
        <v>109</v>
      </c>
      <c r="L38" s="50">
        <f t="shared" ref="L38:L41" si="4">O38+P38</f>
        <v>1</v>
      </c>
      <c r="M38" s="18"/>
      <c r="O38" s="7">
        <f>IF(F38="Yes",Q38*J38,0)</f>
        <v>1</v>
      </c>
      <c r="P38" s="7">
        <f t="shared" ref="P38:P41" si="5">IF(H38="No",Q38*J38,0)</f>
        <v>0</v>
      </c>
      <c r="Q38">
        <f t="shared" si="3"/>
        <v>1</v>
      </c>
    </row>
    <row r="39" spans="1:17" ht="15" thickBot="1" x14ac:dyDescent="0.35">
      <c r="A39" s="7" t="s">
        <v>17</v>
      </c>
      <c r="B39" s="9" t="s">
        <v>25</v>
      </c>
      <c r="F39" s="117" t="s">
        <v>95</v>
      </c>
      <c r="G39" s="118"/>
      <c r="H39" s="117"/>
      <c r="I39" s="118"/>
      <c r="J39" s="14"/>
      <c r="K39" s="24"/>
      <c r="L39" s="52">
        <f t="shared" si="4"/>
        <v>0</v>
      </c>
      <c r="M39" s="18"/>
      <c r="O39" s="7">
        <f>IF(F39="Yes",Q39*J39,0)</f>
        <v>0</v>
      </c>
      <c r="P39" s="7">
        <f t="shared" si="5"/>
        <v>0</v>
      </c>
      <c r="Q39">
        <f t="shared" si="3"/>
        <v>0</v>
      </c>
    </row>
    <row r="40" spans="1:17" ht="15" thickBot="1" x14ac:dyDescent="0.35">
      <c r="A40" s="7" t="s">
        <v>18</v>
      </c>
      <c r="B40" s="9" t="s">
        <v>16</v>
      </c>
      <c r="F40" s="117" t="s">
        <v>94</v>
      </c>
      <c r="G40" s="118"/>
      <c r="H40" s="117" t="s">
        <v>94</v>
      </c>
      <c r="I40" s="118"/>
      <c r="J40" s="12">
        <v>3</v>
      </c>
      <c r="K40" s="24" t="s">
        <v>85</v>
      </c>
      <c r="L40" s="50">
        <f t="shared" si="4"/>
        <v>6</v>
      </c>
      <c r="M40" s="18"/>
      <c r="O40" s="7">
        <f>IF(F40="Yes",Q40*J40,0)</f>
        <v>6</v>
      </c>
      <c r="P40" s="7">
        <f t="shared" si="5"/>
        <v>0</v>
      </c>
      <c r="Q40">
        <f t="shared" si="3"/>
        <v>2</v>
      </c>
    </row>
    <row r="41" spans="1:17" ht="15" thickBot="1" x14ac:dyDescent="0.35">
      <c r="A41" s="7" t="s">
        <v>19</v>
      </c>
      <c r="B41" s="9" t="s">
        <v>115</v>
      </c>
      <c r="F41" s="117" t="s">
        <v>94</v>
      </c>
      <c r="G41" s="118"/>
      <c r="H41" s="117" t="s">
        <v>94</v>
      </c>
      <c r="I41" s="118"/>
      <c r="J41" s="12">
        <v>1</v>
      </c>
      <c r="K41" s="24" t="s">
        <v>109</v>
      </c>
      <c r="L41" s="52">
        <f t="shared" si="4"/>
        <v>1</v>
      </c>
      <c r="M41" s="18"/>
      <c r="O41" s="7">
        <f>IF(F41="Yes",Q41*J41,0)</f>
        <v>1</v>
      </c>
      <c r="P41" s="7">
        <f t="shared" si="5"/>
        <v>0</v>
      </c>
      <c r="Q41">
        <f t="shared" si="3"/>
        <v>1</v>
      </c>
    </row>
    <row r="42" spans="1:17" ht="15" thickBot="1" x14ac:dyDescent="0.35">
      <c r="A42" s="7" t="s">
        <v>43</v>
      </c>
      <c r="B42" s="9" t="s">
        <v>39</v>
      </c>
      <c r="F42" s="117" t="s">
        <v>95</v>
      </c>
      <c r="G42" s="118"/>
      <c r="H42" s="117"/>
      <c r="I42" s="118"/>
      <c r="J42" s="15"/>
      <c r="K42" s="24"/>
      <c r="L42" s="50">
        <f>O42+P42</f>
        <v>0</v>
      </c>
      <c r="M42" s="18"/>
      <c r="O42" s="7">
        <f>IF(F42="Yes",Q42*J42*3,0)</f>
        <v>0</v>
      </c>
      <c r="P42" s="7">
        <f>IF(H42="No",Q42*J42*3,0)</f>
        <v>0</v>
      </c>
      <c r="Q42">
        <f>IF(K42="Very Low",1,IF(K42="Low",2,IF(K42="Medium",3,IF(K42="High",4,IF(K42="Very High",5,0)))))</f>
        <v>0</v>
      </c>
    </row>
    <row r="43" spans="1:17" x14ac:dyDescent="0.3">
      <c r="A43" s="7"/>
      <c r="E43" s="4"/>
      <c r="F43" s="4"/>
      <c r="G43" s="6"/>
      <c r="H43" s="6"/>
      <c r="J43" s="3"/>
      <c r="L43" s="7"/>
      <c r="M43" s="18"/>
      <c r="P43" s="7"/>
    </row>
    <row r="44" spans="1:17" ht="15" thickBot="1" x14ac:dyDescent="0.35">
      <c r="A44" s="7">
        <v>6</v>
      </c>
      <c r="B44" s="8" t="s">
        <v>113</v>
      </c>
      <c r="J44" s="3"/>
      <c r="L44" s="7"/>
      <c r="M44" s="18"/>
    </row>
    <row r="45" spans="1:17" ht="15" thickBot="1" x14ac:dyDescent="0.35">
      <c r="A45" s="7" t="s">
        <v>40</v>
      </c>
      <c r="B45" s="9" t="s">
        <v>24</v>
      </c>
      <c r="J45" s="27" t="s">
        <v>94</v>
      </c>
      <c r="K45" s="24" t="s">
        <v>86</v>
      </c>
      <c r="L45" s="51">
        <f t="shared" si="2"/>
        <v>3</v>
      </c>
      <c r="M45" s="18"/>
      <c r="Q45">
        <f t="shared" si="3"/>
        <v>3</v>
      </c>
    </row>
    <row r="46" spans="1:17" ht="15" thickBot="1" x14ac:dyDescent="0.35">
      <c r="A46" s="7" t="s">
        <v>41</v>
      </c>
      <c r="B46" s="9" t="s">
        <v>42</v>
      </c>
      <c r="J46" s="27" t="s">
        <v>94</v>
      </c>
      <c r="K46" s="24" t="s">
        <v>87</v>
      </c>
      <c r="L46" s="50">
        <f t="shared" si="2"/>
        <v>4</v>
      </c>
      <c r="M46" s="18"/>
      <c r="Q46">
        <f t="shared" si="3"/>
        <v>4</v>
      </c>
    </row>
    <row r="47" spans="1:17" ht="15" thickBot="1" x14ac:dyDescent="0.35">
      <c r="A47" s="7" t="s">
        <v>62</v>
      </c>
      <c r="B47" s="40" t="s">
        <v>116</v>
      </c>
      <c r="C47" s="41"/>
      <c r="D47" s="41"/>
      <c r="E47" s="41"/>
      <c r="F47" s="41"/>
      <c r="G47" s="41"/>
      <c r="H47" s="41"/>
      <c r="J47" s="29" t="s">
        <v>94</v>
      </c>
      <c r="K47" s="24" t="s">
        <v>118</v>
      </c>
      <c r="L47" s="53">
        <f t="shared" si="2"/>
        <v>5</v>
      </c>
      <c r="M47" s="18"/>
      <c r="Q47">
        <f t="shared" si="3"/>
        <v>5</v>
      </c>
    </row>
    <row r="48" spans="1:17" x14ac:dyDescent="0.3">
      <c r="A48" s="7"/>
      <c r="B48" s="40" t="s">
        <v>117</v>
      </c>
      <c r="C48" s="41"/>
      <c r="D48" s="41"/>
      <c r="E48" s="41"/>
      <c r="F48" s="41"/>
      <c r="G48" s="41"/>
      <c r="H48" s="41"/>
      <c r="J48" s="32"/>
      <c r="K48" s="6"/>
      <c r="L48" s="7"/>
      <c r="M48" s="18"/>
    </row>
    <row r="49" spans="1:17" ht="15" thickBot="1" x14ac:dyDescent="0.35">
      <c r="A49" s="7"/>
      <c r="E49" s="4"/>
      <c r="F49" s="4"/>
      <c r="G49" s="6"/>
      <c r="H49" s="6"/>
      <c r="J49" s="30"/>
      <c r="K49" s="4"/>
      <c r="L49" s="7"/>
      <c r="M49" s="18"/>
    </row>
    <row r="50" spans="1:17" ht="15" thickBot="1" x14ac:dyDescent="0.35">
      <c r="A50" s="7">
        <v>7</v>
      </c>
      <c r="B50" s="8" t="s">
        <v>37</v>
      </c>
      <c r="J50" s="27" t="s">
        <v>94</v>
      </c>
      <c r="K50" s="24" t="s">
        <v>86</v>
      </c>
      <c r="L50" s="50">
        <f>IF(J50="Yes",Q50,0)</f>
        <v>3</v>
      </c>
      <c r="M50" s="18"/>
      <c r="Q50">
        <f t="shared" si="3"/>
        <v>3</v>
      </c>
    </row>
    <row r="51" spans="1:17" x14ac:dyDescent="0.3">
      <c r="A51" s="2"/>
      <c r="B51" t="s">
        <v>29</v>
      </c>
      <c r="J51" s="30"/>
      <c r="L51" s="7"/>
      <c r="M51" s="18"/>
    </row>
    <row r="52" spans="1:17" x14ac:dyDescent="0.3">
      <c r="A52" s="2"/>
      <c r="B52" s="163" t="s">
        <v>144</v>
      </c>
      <c r="C52" s="163"/>
      <c r="D52" s="163"/>
      <c r="E52" s="163"/>
      <c r="F52" s="163"/>
      <c r="G52" s="163"/>
      <c r="H52" s="163"/>
      <c r="I52" s="163"/>
      <c r="J52" s="163"/>
      <c r="K52" s="20"/>
      <c r="L52" s="7"/>
      <c r="M52" s="18"/>
    </row>
    <row r="53" spans="1:17" x14ac:dyDescent="0.3">
      <c r="A53" s="2"/>
      <c r="B53" s="163"/>
      <c r="C53" s="163"/>
      <c r="D53" s="163"/>
      <c r="E53" s="163"/>
      <c r="F53" s="163"/>
      <c r="G53" s="163"/>
      <c r="H53" s="163"/>
      <c r="I53" s="163"/>
      <c r="J53" s="163"/>
      <c r="K53" s="20"/>
      <c r="L53" s="7"/>
      <c r="M53" s="18"/>
    </row>
    <row r="54" spans="1:17" x14ac:dyDescent="0.3">
      <c r="B54" s="163"/>
      <c r="C54" s="163"/>
      <c r="D54" s="163"/>
      <c r="E54" s="163"/>
      <c r="F54" s="163"/>
      <c r="G54" s="163"/>
      <c r="H54" s="163"/>
      <c r="I54" s="163"/>
      <c r="J54" s="163"/>
      <c r="K54" s="20"/>
      <c r="L54" s="7"/>
      <c r="M54" s="18"/>
    </row>
    <row r="55" spans="1:17" ht="15" thickBot="1" x14ac:dyDescent="0.35">
      <c r="A55" s="7">
        <v>8</v>
      </c>
      <c r="B55" s="8" t="s">
        <v>56</v>
      </c>
      <c r="J55" s="30"/>
      <c r="L55" s="7"/>
      <c r="M55" s="18"/>
    </row>
    <row r="56" spans="1:17" ht="15" thickBot="1" x14ac:dyDescent="0.35">
      <c r="A56" s="7" t="s">
        <v>30</v>
      </c>
      <c r="B56" s="9" t="s">
        <v>57</v>
      </c>
      <c r="J56" s="31" t="s">
        <v>95</v>
      </c>
      <c r="K56" s="24"/>
      <c r="L56" s="51">
        <f>IF(J56="Yes",Q56,0)</f>
        <v>0</v>
      </c>
      <c r="M56" s="18"/>
      <c r="Q56">
        <f t="shared" si="3"/>
        <v>0</v>
      </c>
    </row>
    <row r="57" spans="1:17" ht="15" thickBot="1" x14ac:dyDescent="0.35">
      <c r="A57" s="7" t="s">
        <v>31</v>
      </c>
      <c r="B57" s="9" t="s">
        <v>10</v>
      </c>
      <c r="J57" s="27" t="s">
        <v>94</v>
      </c>
      <c r="K57" s="24" t="s">
        <v>109</v>
      </c>
      <c r="L57" s="50">
        <f t="shared" si="2"/>
        <v>1</v>
      </c>
      <c r="M57" s="18"/>
      <c r="Q57">
        <f t="shared" si="3"/>
        <v>1</v>
      </c>
    </row>
    <row r="58" spans="1:17" ht="15" thickBot="1" x14ac:dyDescent="0.35">
      <c r="A58" s="7" t="s">
        <v>58</v>
      </c>
      <c r="B58" s="9" t="s">
        <v>59</v>
      </c>
      <c r="J58" s="29" t="s">
        <v>95</v>
      </c>
      <c r="K58" s="24"/>
      <c r="L58" s="53">
        <f t="shared" si="2"/>
        <v>0</v>
      </c>
      <c r="M58" s="18"/>
      <c r="Q58">
        <f t="shared" si="3"/>
        <v>0</v>
      </c>
    </row>
    <row r="59" spans="1:17" x14ac:dyDescent="0.3">
      <c r="A59" s="7"/>
      <c r="J59" s="30"/>
      <c r="L59" s="7"/>
      <c r="M59" s="18"/>
    </row>
    <row r="60" spans="1:17" ht="15" thickBot="1" x14ac:dyDescent="0.35">
      <c r="A60" s="7">
        <v>9</v>
      </c>
      <c r="B60" s="8" t="s">
        <v>63</v>
      </c>
      <c r="J60" s="30"/>
      <c r="L60" s="7"/>
      <c r="M60" s="18"/>
    </row>
    <row r="61" spans="1:17" ht="15" thickBot="1" x14ac:dyDescent="0.35">
      <c r="A61" s="7" t="s">
        <v>66</v>
      </c>
      <c r="B61" s="9" t="s">
        <v>64</v>
      </c>
      <c r="J61" s="27" t="s">
        <v>94</v>
      </c>
      <c r="K61" s="24" t="s">
        <v>85</v>
      </c>
      <c r="L61" s="50">
        <f t="shared" si="2"/>
        <v>2</v>
      </c>
      <c r="M61" s="18"/>
      <c r="Q61">
        <f t="shared" si="3"/>
        <v>2</v>
      </c>
    </row>
    <row r="62" spans="1:17" ht="15" thickBot="1" x14ac:dyDescent="0.35">
      <c r="A62" s="7" t="s">
        <v>67</v>
      </c>
      <c r="B62" s="9" t="s">
        <v>122</v>
      </c>
      <c r="J62" s="29" t="s">
        <v>94</v>
      </c>
      <c r="K62" s="24" t="s">
        <v>85</v>
      </c>
      <c r="L62" s="53">
        <f t="shared" si="2"/>
        <v>2</v>
      </c>
      <c r="M62" s="18"/>
      <c r="Q62">
        <f t="shared" si="3"/>
        <v>2</v>
      </c>
    </row>
    <row r="63" spans="1:17" x14ac:dyDescent="0.3">
      <c r="A63" s="7"/>
      <c r="B63" s="8"/>
      <c r="J63" s="30"/>
      <c r="L63" s="7"/>
      <c r="M63" s="18"/>
    </row>
    <row r="64" spans="1:17" ht="15" thickBot="1" x14ac:dyDescent="0.35">
      <c r="A64" s="7">
        <v>10</v>
      </c>
      <c r="B64" s="8" t="s">
        <v>68</v>
      </c>
      <c r="J64" s="30"/>
      <c r="L64" s="7"/>
      <c r="M64" s="18"/>
    </row>
    <row r="65" spans="1:17" ht="15" thickBot="1" x14ac:dyDescent="0.35">
      <c r="A65" s="7" t="s">
        <v>71</v>
      </c>
      <c r="B65" s="9" t="s">
        <v>75</v>
      </c>
      <c r="J65" s="27" t="s">
        <v>94</v>
      </c>
      <c r="K65" s="24" t="s">
        <v>109</v>
      </c>
      <c r="L65" s="51">
        <f t="shared" si="2"/>
        <v>1</v>
      </c>
      <c r="M65" s="18"/>
      <c r="Q65">
        <f t="shared" si="3"/>
        <v>1</v>
      </c>
    </row>
    <row r="66" spans="1:17" ht="15" thickBot="1" x14ac:dyDescent="0.35">
      <c r="A66" s="7" t="s">
        <v>73</v>
      </c>
      <c r="B66" s="9" t="s">
        <v>72</v>
      </c>
      <c r="J66" s="27" t="s">
        <v>94</v>
      </c>
      <c r="K66" s="24" t="s">
        <v>85</v>
      </c>
      <c r="L66" s="50">
        <f t="shared" si="2"/>
        <v>2</v>
      </c>
      <c r="M66" s="18"/>
      <c r="Q66">
        <f t="shared" si="3"/>
        <v>2</v>
      </c>
    </row>
    <row r="67" spans="1:17" x14ac:dyDescent="0.3">
      <c r="A67" s="7"/>
      <c r="J67" s="44"/>
      <c r="L67" s="7"/>
      <c r="M67" s="18"/>
    </row>
    <row r="68" spans="1:17" ht="15" thickBot="1" x14ac:dyDescent="0.35">
      <c r="A68" s="37">
        <v>11</v>
      </c>
      <c r="B68" s="38" t="s">
        <v>90</v>
      </c>
      <c r="C68" s="18"/>
      <c r="D68" s="18"/>
      <c r="E68" s="18"/>
      <c r="F68" s="18"/>
      <c r="G68" s="18"/>
      <c r="H68" s="18"/>
      <c r="I68" s="18"/>
      <c r="J68" s="32"/>
      <c r="K68" s="25"/>
      <c r="L68" s="7"/>
      <c r="M68" s="18"/>
    </row>
    <row r="69" spans="1:17" ht="15" thickBot="1" x14ac:dyDescent="0.35">
      <c r="A69" s="37" t="s">
        <v>76</v>
      </c>
      <c r="B69" s="18" t="s">
        <v>123</v>
      </c>
      <c r="C69" s="18"/>
      <c r="D69" s="18"/>
      <c r="E69" s="18"/>
      <c r="F69" s="18"/>
      <c r="G69" s="18"/>
      <c r="H69" s="18"/>
      <c r="I69" s="18"/>
      <c r="J69" s="27" t="s">
        <v>94</v>
      </c>
      <c r="K69" s="24" t="s">
        <v>109</v>
      </c>
      <c r="L69" s="50">
        <f t="shared" si="2"/>
        <v>1</v>
      </c>
      <c r="M69" s="18"/>
      <c r="Q69">
        <f t="shared" si="3"/>
        <v>1</v>
      </c>
    </row>
    <row r="70" spans="1:17" x14ac:dyDescent="0.3">
      <c r="A70" s="7"/>
      <c r="J70" s="30"/>
      <c r="L70" s="7"/>
      <c r="M70" s="18"/>
    </row>
    <row r="71" spans="1:17" ht="15" thickBot="1" x14ac:dyDescent="0.35">
      <c r="A71" s="7">
        <v>12</v>
      </c>
      <c r="B71" s="8" t="s">
        <v>77</v>
      </c>
      <c r="J71" s="30"/>
      <c r="L71" s="7"/>
      <c r="M71" s="18"/>
    </row>
    <row r="72" spans="1:17" ht="15" thickBot="1" x14ac:dyDescent="0.35">
      <c r="A72" s="37" t="s">
        <v>96</v>
      </c>
      <c r="B72" s="39" t="s">
        <v>80</v>
      </c>
      <c r="C72" s="18"/>
      <c r="D72" s="18"/>
      <c r="E72" s="18"/>
      <c r="F72" s="18"/>
      <c r="G72" s="18"/>
      <c r="H72" s="18"/>
      <c r="I72" s="18"/>
      <c r="J72" s="31" t="s">
        <v>94</v>
      </c>
      <c r="K72" s="24" t="s">
        <v>87</v>
      </c>
      <c r="L72" s="51">
        <f t="shared" si="2"/>
        <v>4</v>
      </c>
      <c r="M72" s="18"/>
      <c r="Q72">
        <f t="shared" si="3"/>
        <v>4</v>
      </c>
    </row>
    <row r="73" spans="1:17" ht="15" thickBot="1" x14ac:dyDescent="0.35">
      <c r="A73" s="37" t="s">
        <v>97</v>
      </c>
      <c r="B73" s="39" t="s">
        <v>124</v>
      </c>
      <c r="C73" s="18"/>
      <c r="D73" s="18"/>
      <c r="E73" s="18"/>
      <c r="F73" s="18"/>
      <c r="G73" s="18"/>
      <c r="H73" s="18"/>
      <c r="I73" s="18"/>
      <c r="J73" s="27" t="s">
        <v>94</v>
      </c>
      <c r="K73" s="24" t="s">
        <v>86</v>
      </c>
      <c r="L73" s="50">
        <f t="shared" si="2"/>
        <v>3</v>
      </c>
      <c r="M73" s="18"/>
      <c r="Q73">
        <f t="shared" si="3"/>
        <v>3</v>
      </c>
    </row>
    <row r="74" spans="1:17" ht="15" thickBot="1" x14ac:dyDescent="0.35">
      <c r="A74" s="37" t="s">
        <v>98</v>
      </c>
      <c r="B74" s="39" t="s">
        <v>125</v>
      </c>
      <c r="C74" s="18"/>
      <c r="D74" s="18"/>
      <c r="E74" s="18"/>
      <c r="F74" s="18"/>
      <c r="G74" s="18"/>
      <c r="H74" s="18"/>
      <c r="I74" s="18"/>
      <c r="J74" s="33" t="s">
        <v>95</v>
      </c>
      <c r="K74" s="24"/>
      <c r="L74" s="52">
        <f t="shared" si="2"/>
        <v>0</v>
      </c>
      <c r="M74" s="18"/>
      <c r="Q74">
        <f t="shared" si="3"/>
        <v>0</v>
      </c>
    </row>
    <row r="75" spans="1:17" ht="15" thickBot="1" x14ac:dyDescent="0.35">
      <c r="A75" s="37" t="s">
        <v>99</v>
      </c>
      <c r="B75" s="39" t="s">
        <v>83</v>
      </c>
      <c r="C75" s="18"/>
      <c r="D75" s="18"/>
      <c r="E75" s="18"/>
      <c r="F75" s="18"/>
      <c r="G75" s="18"/>
      <c r="H75" s="18"/>
      <c r="I75" s="18"/>
      <c r="J75" s="27" t="s">
        <v>94</v>
      </c>
      <c r="K75" s="24" t="s">
        <v>86</v>
      </c>
      <c r="L75" s="50">
        <f t="shared" si="2"/>
        <v>3</v>
      </c>
      <c r="M75" s="18"/>
      <c r="Q75">
        <f t="shared" si="3"/>
        <v>3</v>
      </c>
    </row>
    <row r="76" spans="1:17" ht="15" thickBot="1" x14ac:dyDescent="0.35">
      <c r="A76" s="37" t="s">
        <v>100</v>
      </c>
      <c r="B76" s="39" t="s">
        <v>103</v>
      </c>
      <c r="C76" s="18"/>
      <c r="D76" s="18"/>
      <c r="E76" s="18"/>
      <c r="F76" s="18"/>
      <c r="G76" s="18"/>
      <c r="H76" s="18"/>
      <c r="I76" s="18"/>
      <c r="J76" s="29" t="s">
        <v>94</v>
      </c>
      <c r="K76" s="24" t="s">
        <v>86</v>
      </c>
      <c r="L76" s="52">
        <f t="shared" si="2"/>
        <v>3</v>
      </c>
      <c r="M76" s="18"/>
      <c r="Q76">
        <f t="shared" si="3"/>
        <v>3</v>
      </c>
    </row>
    <row r="77" spans="1:17" ht="15" thickBot="1" x14ac:dyDescent="0.35">
      <c r="A77" s="37" t="s">
        <v>101</v>
      </c>
      <c r="B77" s="39" t="s">
        <v>93</v>
      </c>
      <c r="C77" s="18"/>
      <c r="D77" s="18"/>
      <c r="E77" s="18"/>
      <c r="F77" s="18"/>
      <c r="G77" s="18"/>
      <c r="H77" s="18"/>
      <c r="I77" s="18"/>
      <c r="J77" s="29" t="s">
        <v>95</v>
      </c>
      <c r="K77" s="24"/>
      <c r="L77" s="50">
        <f t="shared" si="2"/>
        <v>0</v>
      </c>
      <c r="M77" s="18"/>
      <c r="Q77">
        <f t="shared" si="3"/>
        <v>0</v>
      </c>
    </row>
    <row r="78" spans="1:17" ht="15" thickBot="1" x14ac:dyDescent="0.35">
      <c r="A78" s="37" t="s">
        <v>102</v>
      </c>
      <c r="B78" s="39" t="s">
        <v>92</v>
      </c>
      <c r="C78" s="18"/>
      <c r="D78" s="18"/>
      <c r="E78" s="18"/>
      <c r="F78" s="18"/>
      <c r="G78" s="18"/>
      <c r="H78" s="18"/>
      <c r="I78" s="18"/>
      <c r="J78" s="29" t="s">
        <v>95</v>
      </c>
      <c r="K78" s="24"/>
      <c r="L78" s="53">
        <f t="shared" si="2"/>
        <v>0</v>
      </c>
      <c r="M78" s="18"/>
      <c r="Q78">
        <f t="shared" si="3"/>
        <v>0</v>
      </c>
    </row>
    <row r="79" spans="1:17" ht="15" thickBot="1" x14ac:dyDescent="0.35">
      <c r="A79" s="37"/>
      <c r="B79" s="18"/>
      <c r="C79" s="18"/>
      <c r="D79" s="18"/>
      <c r="E79" s="18"/>
      <c r="F79" s="18"/>
      <c r="G79" s="18"/>
      <c r="H79" s="18"/>
      <c r="I79" s="18"/>
      <c r="J79" s="30"/>
      <c r="K79" s="4"/>
      <c r="L79" s="7"/>
      <c r="M79" s="18"/>
    </row>
    <row r="80" spans="1:17" ht="15" thickBot="1" x14ac:dyDescent="0.35">
      <c r="A80" s="37">
        <v>13</v>
      </c>
      <c r="B80" s="39" t="s">
        <v>105</v>
      </c>
      <c r="C80" s="18"/>
      <c r="D80" s="18"/>
      <c r="E80" s="18"/>
      <c r="F80" s="18"/>
      <c r="G80" s="18"/>
      <c r="H80" s="18"/>
      <c r="I80" s="18"/>
      <c r="J80" s="27" t="s">
        <v>95</v>
      </c>
      <c r="K80" s="24" t="s">
        <v>111</v>
      </c>
      <c r="L80" s="50">
        <f>IF(J80="Yes",Q80,0)</f>
        <v>0</v>
      </c>
      <c r="M80" s="18"/>
      <c r="Q80">
        <v>5</v>
      </c>
    </row>
    <row r="81" spans="1:17" ht="15" thickBot="1" x14ac:dyDescent="0.35">
      <c r="A81" s="37"/>
      <c r="B81" s="18"/>
      <c r="C81" s="18"/>
      <c r="D81" s="18"/>
      <c r="E81" s="18"/>
      <c r="F81" s="18"/>
      <c r="G81" s="18"/>
      <c r="H81" s="18"/>
      <c r="I81" s="18"/>
      <c r="J81" s="30"/>
      <c r="L81" s="7"/>
      <c r="M81" s="18"/>
    </row>
    <row r="82" spans="1:17" ht="15" thickBot="1" x14ac:dyDescent="0.35">
      <c r="A82" s="37">
        <v>14</v>
      </c>
      <c r="B82" s="39" t="s">
        <v>106</v>
      </c>
      <c r="C82" s="18"/>
      <c r="D82" s="18"/>
      <c r="E82" s="18"/>
      <c r="F82" s="18"/>
      <c r="G82" s="18"/>
      <c r="H82" s="18"/>
      <c r="I82" s="18"/>
      <c r="J82" s="27" t="s">
        <v>94</v>
      </c>
      <c r="K82" s="24" t="s">
        <v>86</v>
      </c>
      <c r="L82" s="50">
        <f t="shared" si="2"/>
        <v>3</v>
      </c>
      <c r="M82" s="18"/>
      <c r="Q82">
        <f t="shared" si="3"/>
        <v>3</v>
      </c>
    </row>
    <row r="83" spans="1:17" ht="15" thickBot="1" x14ac:dyDescent="0.35">
      <c r="A83" s="37"/>
      <c r="B83" s="18"/>
      <c r="C83" s="18"/>
      <c r="D83" s="18"/>
      <c r="E83" s="18"/>
      <c r="F83" s="18"/>
      <c r="G83" s="18"/>
      <c r="H83" s="18"/>
      <c r="I83" s="18"/>
      <c r="J83" s="30"/>
      <c r="L83" s="7"/>
      <c r="M83" s="18"/>
    </row>
    <row r="84" spans="1:17" ht="15" thickBot="1" x14ac:dyDescent="0.35">
      <c r="A84" s="7">
        <v>15</v>
      </c>
      <c r="B84" t="s">
        <v>32</v>
      </c>
      <c r="J84" s="27" t="s">
        <v>95</v>
      </c>
      <c r="K84" s="24"/>
      <c r="L84" s="50">
        <f t="shared" si="2"/>
        <v>0</v>
      </c>
      <c r="M84" s="18"/>
      <c r="Q84">
        <f t="shared" si="3"/>
        <v>0</v>
      </c>
    </row>
    <row r="85" spans="1:17" x14ac:dyDescent="0.3">
      <c r="A85" s="7"/>
      <c r="B85" t="s">
        <v>29</v>
      </c>
    </row>
    <row r="86" spans="1:17" x14ac:dyDescent="0.3">
      <c r="B86" s="163" t="s">
        <v>35</v>
      </c>
      <c r="C86" s="163"/>
      <c r="D86" s="163"/>
      <c r="E86" s="163"/>
      <c r="F86" s="163"/>
      <c r="G86" s="163"/>
      <c r="H86" s="163"/>
      <c r="I86" s="163"/>
      <c r="J86" s="163"/>
    </row>
    <row r="87" spans="1:17" x14ac:dyDescent="0.3">
      <c r="B87" s="163"/>
      <c r="C87" s="163"/>
      <c r="D87" s="163"/>
      <c r="E87" s="163"/>
      <c r="F87" s="163"/>
      <c r="G87" s="163"/>
      <c r="H87" s="163"/>
      <c r="I87" s="163"/>
      <c r="J87" s="163"/>
    </row>
    <row r="88" spans="1:17" x14ac:dyDescent="0.3">
      <c r="B88" s="163"/>
      <c r="C88" s="163"/>
      <c r="D88" s="163"/>
      <c r="E88" s="163"/>
      <c r="F88" s="163"/>
      <c r="G88" s="163"/>
      <c r="H88" s="163"/>
      <c r="I88" s="163"/>
      <c r="J88" s="163"/>
    </row>
    <row r="89" spans="1:17" ht="21.6" thickBot="1" x14ac:dyDescent="0.45">
      <c r="A89" s="1"/>
      <c r="K89" s="16" t="s">
        <v>84</v>
      </c>
      <c r="L89" s="17">
        <f>SUM(L19:L86)</f>
        <v>72</v>
      </c>
    </row>
    <row r="90" spans="1:17" ht="25.8" x14ac:dyDescent="0.5">
      <c r="D90" s="125" t="s">
        <v>88</v>
      </c>
      <c r="E90" s="126"/>
      <c r="F90" s="126"/>
      <c r="G90" s="127"/>
    </row>
    <row r="91" spans="1:17" ht="21.6" thickBot="1" x14ac:dyDescent="0.35">
      <c r="A91" s="1"/>
      <c r="D91" s="161" t="s">
        <v>23</v>
      </c>
      <c r="E91" s="162"/>
      <c r="F91" s="123" t="s">
        <v>89</v>
      </c>
      <c r="G91" s="124"/>
    </row>
    <row r="92" spans="1:17" ht="18" x14ac:dyDescent="0.3">
      <c r="D92" s="128" t="s">
        <v>195</v>
      </c>
      <c r="E92" s="129"/>
      <c r="F92" s="120" t="s">
        <v>85</v>
      </c>
      <c r="G92" s="120"/>
    </row>
    <row r="93" spans="1:17" ht="18" x14ac:dyDescent="0.3">
      <c r="A93" s="1"/>
      <c r="D93" s="130" t="s">
        <v>157</v>
      </c>
      <c r="E93" s="131"/>
      <c r="F93" s="119" t="s">
        <v>86</v>
      </c>
      <c r="G93" s="119"/>
    </row>
    <row r="94" spans="1:17" ht="18" x14ac:dyDescent="0.3">
      <c r="D94" s="130" t="s">
        <v>196</v>
      </c>
      <c r="E94" s="131"/>
      <c r="F94" s="121" t="s">
        <v>87</v>
      </c>
      <c r="G94" s="122"/>
    </row>
    <row r="95" spans="1:17" ht="18.600000000000001" thickBot="1" x14ac:dyDescent="0.35">
      <c r="D95" s="146" t="s">
        <v>197</v>
      </c>
      <c r="E95" s="147"/>
      <c r="F95" s="115" t="s">
        <v>118</v>
      </c>
      <c r="G95" s="116"/>
    </row>
  </sheetData>
  <mergeCells count="35">
    <mergeCell ref="F34:G35"/>
    <mergeCell ref="H34:I34"/>
    <mergeCell ref="H35:I35"/>
    <mergeCell ref="A1:L1"/>
    <mergeCell ref="A2:L2"/>
    <mergeCell ref="C4:I4"/>
    <mergeCell ref="C5:E5"/>
    <mergeCell ref="A12:K16"/>
    <mergeCell ref="F36:G36"/>
    <mergeCell ref="H36:I36"/>
    <mergeCell ref="F37:G37"/>
    <mergeCell ref="H37:I37"/>
    <mergeCell ref="F38:G38"/>
    <mergeCell ref="H38:I38"/>
    <mergeCell ref="D91:E91"/>
    <mergeCell ref="F91:G91"/>
    <mergeCell ref="F39:G39"/>
    <mergeCell ref="H39:I39"/>
    <mergeCell ref="F40:G40"/>
    <mergeCell ref="H40:I40"/>
    <mergeCell ref="F41:G41"/>
    <mergeCell ref="H41:I41"/>
    <mergeCell ref="F42:G42"/>
    <mergeCell ref="H42:I42"/>
    <mergeCell ref="B52:J54"/>
    <mergeCell ref="B86:J88"/>
    <mergeCell ref="D90:G90"/>
    <mergeCell ref="D95:E95"/>
    <mergeCell ref="F95:G95"/>
    <mergeCell ref="D92:E92"/>
    <mergeCell ref="F92:G92"/>
    <mergeCell ref="D93:E93"/>
    <mergeCell ref="F93:G93"/>
    <mergeCell ref="D94:E94"/>
    <mergeCell ref="F94:G94"/>
  </mergeCells>
  <dataValidations count="4">
    <dataValidation type="list" allowBlank="1" showInputMessage="1" showErrorMessage="1" sqref="K19 K45:K47 K27 K30:K31 K37:K42 K82 K50 K56:K58 K61:K62 K65:K66 K69 K72:K78 K84 K25" xr:uid="{00000000-0002-0000-0900-000000000000}">
      <formula1>"Very Low,Low,Medium,High,Very High"</formula1>
    </dataValidation>
    <dataValidation type="list" allowBlank="1" showInputMessage="1" showErrorMessage="1" sqref="K49" xr:uid="{00000000-0002-0000-0900-000001000000}">
      <formula1>"Very Low,Low,Med,High,Very High"</formula1>
    </dataValidation>
    <dataValidation type="list" allowBlank="1" showInputMessage="1" showErrorMessage="1" sqref="G49:H49 G43:H43 H37:H42" xr:uid="{00000000-0002-0000-0900-000002000000}">
      <formula1>"Yes, No"</formula1>
    </dataValidation>
    <dataValidation type="list" allowBlank="1" showInputMessage="1" showErrorMessage="1" sqref="J69 J50 E49:F49 J80 J27 J22:J25 J84 J30:J31 J19 J72:J78 J65:J66 J56:J58 J61:J62 J82 E43:F43 F37:F42 J45:J47" xr:uid="{00000000-0002-0000-0900-000003000000}">
      <formula1>"Yes, No,  "</formula1>
    </dataValidation>
  </dataValidations>
  <pageMargins left="0.7" right="0.7" top="0.75" bottom="0.75" header="0.3" footer="0.3"/>
  <pageSetup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PLI</vt:lpstr>
      <vt:lpstr>Impact</vt:lpstr>
      <vt:lpstr>Ex#01 - $6M</vt:lpstr>
      <vt:lpstr>Ex#02 - $11M</vt:lpstr>
      <vt:lpstr>Ex#03 - $16M</vt:lpstr>
      <vt:lpstr>Ex#04 - $35M</vt:lpstr>
      <vt:lpstr>Ex#05 - $36M</vt:lpstr>
      <vt:lpstr>EX#06a - $60M</vt:lpstr>
      <vt:lpstr>Ex#06b - $60M</vt:lpstr>
      <vt:lpstr>Ex#07 - $109M</vt:lpstr>
      <vt:lpstr>Ex#08 - $110M</vt:lpstr>
      <vt:lpstr>Ex#09 - $155M</vt:lpstr>
      <vt:lpstr>EX#10 - $330M</vt:lpstr>
      <vt:lpstr>'Ex#01 - $6M'!Print_Titles</vt:lpstr>
      <vt:lpstr>'Ex#03 - $16M'!Print_Titles</vt:lpstr>
      <vt:lpstr>'Ex#06b - $60M'!Print_Titles</vt:lpstr>
      <vt:lpstr>'Ex#08 - $110M'!Print_Titles</vt:lpstr>
      <vt:lpstr>'Ex#09 - $155M'!Print_Titles</vt:lpstr>
      <vt:lpstr>PLI!Print_Titles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Design Build Professional Liability</dc:title>
  <dc:subject>Design Build Professional Liability</dc:subject>
  <dc:creator>WSDOT Design</dc:creator>
  <cp:keywords>Design Build Professional Liability</cp:keywords>
  <cp:lastModifiedBy>willisr</cp:lastModifiedBy>
  <cp:lastPrinted>2020-08-25T23:04:03Z</cp:lastPrinted>
  <dcterms:created xsi:type="dcterms:W3CDTF">2020-08-24T16:43:42Z</dcterms:created>
  <dcterms:modified xsi:type="dcterms:W3CDTF">2022-03-08T00:18:13Z</dcterms:modified>
  <cp:category>Design Build Professional Liability</cp:category>
</cp:coreProperties>
</file>