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\\wsdot.loc\hq\Group\333\333200\Hpms\2020\Data_Reports_ANNUAL\Reports_EXTERNAL\Web-ReportsFor\WebVMT_History\"/>
    </mc:Choice>
  </mc:AlternateContent>
  <xr:revisionPtr revIDLastSave="0" documentId="13_ncr:1_{D02E8114-8029-4CE3-98BB-5C523CEA56F8}" xr6:coauthVersionLast="47" xr6:coauthVersionMax="47" xr10:uidLastSave="{00000000-0000-0000-0000-000000000000}"/>
  <bookViews>
    <workbookView xWindow="675" yWindow="450" windowWidth="15360" windowHeight="14760" activeTab="1" xr2:uid="{00000000-000D-0000-FFFF-FFFF00000000}"/>
  </bookViews>
  <sheets>
    <sheet name="Notes" sheetId="18" r:id="rId1"/>
    <sheet name="2020" sheetId="25" r:id="rId2"/>
    <sheet name="2019" sheetId="24" r:id="rId3"/>
    <sheet name="2018" sheetId="23" r:id="rId4"/>
    <sheet name="2017" sheetId="22" r:id="rId5"/>
    <sheet name="2016" sheetId="1" r:id="rId6"/>
    <sheet name="2015" sheetId="2" r:id="rId7"/>
    <sheet name="2014" sheetId="3" r:id="rId8"/>
    <sheet name="2013" sheetId="4" r:id="rId9"/>
    <sheet name="2012" sheetId="5" r:id="rId10"/>
    <sheet name="2011" sheetId="6" r:id="rId11"/>
    <sheet name="2010" sheetId="7" r:id="rId12"/>
    <sheet name="2009" sheetId="8" r:id="rId13"/>
    <sheet name="2008" sheetId="9" r:id="rId14"/>
    <sheet name="2007" sheetId="10" r:id="rId15"/>
    <sheet name="2006" sheetId="11" r:id="rId16"/>
    <sheet name="2005" sheetId="12" r:id="rId17"/>
    <sheet name="2004" sheetId="13" r:id="rId18"/>
    <sheet name="2003" sheetId="14" r:id="rId19"/>
    <sheet name="2002" sheetId="19" r:id="rId20"/>
  </sheets>
  <definedNames>
    <definedName name="_xlnm.Print_Area" localSheetId="10">'2011'!$A$3:$G$14</definedName>
    <definedName name="_xlnm.Print_Area" localSheetId="9">'2012'!$A$3:$G$14</definedName>
    <definedName name="_xlnm.Print_Area" localSheetId="8">'2013'!$A$3:$G$14</definedName>
    <definedName name="_xlnm.Print_Area" localSheetId="7">'2014'!$A$3:$H$14</definedName>
    <definedName name="_xlnm.Print_Area" localSheetId="6">'2015'!$A$3:$H$14</definedName>
    <definedName name="_xlnm.Print_Area" localSheetId="5">'2016'!$A$3:$H$16</definedName>
    <definedName name="_xlnm.Print_Area" localSheetId="4">'2017'!$A$3:$H$16</definedName>
    <definedName name="_xlnm.Print_Area" localSheetId="3">'2018'!$A$3:$H$16</definedName>
    <definedName name="_xlnm.Print_Area" localSheetId="2">'2019'!$A$3:$H$16</definedName>
    <definedName name="_xlnm.Print_Area" localSheetId="1">'2020'!$A$3:$H$18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H8" i="2"/>
  <c r="G9" i="2"/>
  <c r="G10" i="2"/>
  <c r="H10" i="2"/>
  <c r="G11" i="2"/>
  <c r="G12" i="2"/>
  <c r="H12" i="2"/>
  <c r="B13" i="2"/>
  <c r="C8" i="2" s="1"/>
  <c r="D13" i="2"/>
  <c r="E8" i="2" s="1"/>
  <c r="F13" i="2"/>
  <c r="G13" i="2" s="1"/>
  <c r="G13" i="7"/>
  <c r="F13" i="7"/>
  <c r="D13" i="7"/>
  <c r="C13" i="7"/>
  <c r="G13" i="6"/>
  <c r="F13" i="6"/>
  <c r="E13" i="6"/>
  <c r="D13" i="6"/>
  <c r="C13" i="6"/>
  <c r="B13" i="6"/>
  <c r="H11" i="2" l="1"/>
  <c r="H13" i="2" s="1"/>
  <c r="H9" i="2"/>
  <c r="E12" i="2"/>
  <c r="E11" i="2"/>
  <c r="E10" i="2"/>
  <c r="E13" i="2" s="1"/>
  <c r="E9" i="2"/>
  <c r="C12" i="2"/>
  <c r="C11" i="2"/>
  <c r="C10" i="2"/>
  <c r="C9" i="2"/>
  <c r="F13" i="5"/>
  <c r="G12" i="5" s="1"/>
  <c r="D13" i="5"/>
  <c r="E11" i="5" s="1"/>
  <c r="B13" i="5"/>
  <c r="C10" i="5" s="1"/>
  <c r="E12" i="5"/>
  <c r="G11" i="5"/>
  <c r="E10" i="5"/>
  <c r="E9" i="5"/>
  <c r="C9" i="5" l="1"/>
  <c r="E8" i="5"/>
  <c r="E13" i="5" s="1"/>
  <c r="C13" i="2"/>
  <c r="C8" i="5"/>
  <c r="G10" i="5"/>
  <c r="C12" i="5"/>
  <c r="G9" i="5"/>
  <c r="C11" i="5"/>
  <c r="G8" i="5"/>
  <c r="G13" i="5" l="1"/>
  <c r="C13" i="5"/>
  <c r="F13" i="4"/>
  <c r="G11" i="4" s="1"/>
  <c r="D13" i="4"/>
  <c r="E10" i="4" s="1"/>
  <c r="B13" i="4"/>
  <c r="C10" i="4" s="1"/>
  <c r="C9" i="4" l="1"/>
  <c r="C11" i="4"/>
  <c r="C12" i="4"/>
  <c r="C8" i="4"/>
  <c r="C13" i="4"/>
  <c r="G8" i="4"/>
  <c r="G10" i="4"/>
  <c r="G12" i="4"/>
  <c r="G9" i="4"/>
  <c r="E9" i="4"/>
  <c r="E8" i="4"/>
  <c r="E12" i="4"/>
  <c r="E11" i="4"/>
  <c r="G13" i="4" l="1"/>
  <c r="E13" i="4"/>
  <c r="F13" i="3" l="1"/>
  <c r="G13" i="3" s="1"/>
  <c r="D13" i="3"/>
  <c r="E12" i="3" s="1"/>
  <c r="B13" i="3"/>
  <c r="C10" i="3" s="1"/>
  <c r="G12" i="3"/>
  <c r="H11" i="3"/>
  <c r="G11" i="3"/>
  <c r="G10" i="3"/>
  <c r="G9" i="3"/>
  <c r="C9" i="3"/>
  <c r="G8" i="3"/>
  <c r="H9" i="3" l="1"/>
  <c r="C8" i="3"/>
  <c r="H10" i="3"/>
  <c r="C12" i="3"/>
  <c r="C11" i="3"/>
  <c r="H8" i="3"/>
  <c r="H12" i="3"/>
  <c r="E8" i="3"/>
  <c r="E9" i="3"/>
  <c r="E10" i="3"/>
  <c r="E11" i="3"/>
  <c r="C13" i="3" l="1"/>
  <c r="H13" i="3"/>
  <c r="E13" i="3"/>
  <c r="G12" i="1"/>
  <c r="G11" i="1"/>
  <c r="G10" i="1"/>
  <c r="G9" i="1"/>
  <c r="G8" i="1"/>
  <c r="F13" i="1" l="1"/>
  <c r="D13" i="1"/>
  <c r="B13" i="1"/>
  <c r="C11" i="1" l="1"/>
  <c r="C9" i="1"/>
  <c r="C12" i="1"/>
  <c r="C10" i="1"/>
  <c r="C8" i="1"/>
  <c r="E12" i="1"/>
  <c r="E8" i="1"/>
  <c r="E11" i="1"/>
  <c r="E9" i="1"/>
  <c r="E10" i="1"/>
  <c r="H11" i="1"/>
  <c r="G13" i="1"/>
  <c r="H8" i="1"/>
  <c r="H12" i="1"/>
  <c r="H9" i="1"/>
  <c r="H10" i="1"/>
  <c r="C13" i="1" l="1"/>
  <c r="E13" i="1"/>
  <c r="H13" i="1"/>
</calcChain>
</file>

<file path=xl/sharedStrings.xml><?xml version="1.0" encoding="utf-8"?>
<sst xmlns="http://schemas.openxmlformats.org/spreadsheetml/2006/main" count="345" uniqueCount="48">
  <si>
    <t>State Total [1]</t>
  </si>
  <si>
    <t>(Interstate)</t>
  </si>
  <si>
    <t>City</t>
  </si>
  <si>
    <t>County</t>
  </si>
  <si>
    <t>Other [2]</t>
  </si>
  <si>
    <t>Total</t>
  </si>
  <si>
    <t>Percent</t>
  </si>
  <si>
    <t>of VMT</t>
  </si>
  <si>
    <t>Daily Vehicle Miles</t>
  </si>
  <si>
    <t>Traveled (1,000s)</t>
  </si>
  <si>
    <t>Annual Vehicle Miles</t>
  </si>
  <si>
    <t>Traveled (Millions)</t>
  </si>
  <si>
    <t>Jurisdiction</t>
  </si>
  <si>
    <t>Level</t>
  </si>
  <si>
    <t>Centerline Miles</t>
  </si>
  <si>
    <t>Lane Miles</t>
  </si>
  <si>
    <t>Miles</t>
  </si>
  <si>
    <t xml:space="preserve">  Jurisdiction</t>
  </si>
  <si>
    <t xml:space="preserve">   Daily Vehicle Miles</t>
  </si>
  <si>
    <t xml:space="preserve">      Level</t>
  </si>
  <si>
    <t xml:space="preserve">      Centerline Miles</t>
  </si>
  <si>
    <t xml:space="preserve">         Lane Miles</t>
  </si>
  <si>
    <t xml:space="preserve">      Traveled (1,000s)</t>
  </si>
  <si>
    <t>[1] Interstate figures are also included in the Total and State Total rows.</t>
  </si>
  <si>
    <t>2003 Miles and DVMT Information - WA Public Roads</t>
  </si>
  <si>
    <t>2004 Miles and DVMT Information - WA Public Roads</t>
  </si>
  <si>
    <t>2005 Miles and DVMT Information - WA Public Roads</t>
  </si>
  <si>
    <t>2006 Miles and DVMT Information - WA Public Roads</t>
  </si>
  <si>
    <t>2007 Miles and DVMT Information - WA Public Roads</t>
  </si>
  <si>
    <t>2008 Miles and DVMT Information - WA Public Roads</t>
  </si>
  <si>
    <t>2009 Miles and DVMT Information - WA Public Roads</t>
  </si>
  <si>
    <t>2010 Miles and DVMT Information - WA Public Roads</t>
  </si>
  <si>
    <t>2011 Miles and DVMT Information - WA Public Roads</t>
  </si>
  <si>
    <t>2012 Miles and DVMT Information - WA Public Roads</t>
  </si>
  <si>
    <t>2013 Miles and DVMT Information - WA Public Roads</t>
  </si>
  <si>
    <t>2002 Miles and DVMT Information - WA Public Roads</t>
  </si>
  <si>
    <t>7,049.15</t>
  </si>
  <si>
    <t>Vehicle Miles Traveled (VMT) is a statistic that represents the total number of miles traveled by vehicles on a defined extent of roadway over a defined period of time.  This workbook</t>
  </si>
  <si>
    <t>2016 Miles and VMT Information - WA Public Roads</t>
  </si>
  <si>
    <t>2015 Miles and VMT Information - WA Public Roads</t>
  </si>
  <si>
    <t>2014 Miles and VMT Information - WA Public Roads</t>
  </si>
  <si>
    <t>provides historic VMT figures reflecting all public roadways in Washington State.</t>
  </si>
  <si>
    <t>[2] Other jurisdictions include state agencies (e.g., Natural Resources and  Parks), federal agencies (e.g., Forest Service, National Parks and the Bureau of Indian Affairs), Port Districts and Tribes</t>
  </si>
  <si>
    <t>2017 Miles and VMT Information - WA Public Roads</t>
  </si>
  <si>
    <t>2018 Miles and VMT Information - WA Public Roads</t>
  </si>
  <si>
    <t>Questions regarding this workbook should be directed to Heath Bright at 360-570-2370 or BrightH@wsdot.wa.gov</t>
  </si>
  <si>
    <t>2019 Miles and VMT Information - WA Public Roads</t>
  </si>
  <si>
    <t>2020  Miles and DVMT Information - WA Public Roads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</si>
</sst>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/>
    <xf numFmtId="164" fontId="0" fillId="0" borderId="0" xfId="0" applyNumberFormat="1"/>
    <xf numFmtId="0" fontId="6" fillId="0" borderId="0" xfId="0" applyFont="1"/>
    <xf numFmtId="0" fontId="1" fillId="2" borderId="1" xfId="0" quotePrefix="1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0" fontId="0" fillId="0" borderId="3" xfId="0" applyBorder="1"/>
    <xf numFmtId="0" fontId="2" fillId="0" borderId="2" xfId="0" applyFont="1" applyBorder="1"/>
    <xf numFmtId="0" fontId="0" fillId="0" borderId="4" xfId="0" applyBorder="1"/>
    <xf numFmtId="0" fontId="0" fillId="2" borderId="5" xfId="0" applyFill="1" applyBorder="1"/>
    <xf numFmtId="0" fontId="1" fillId="2" borderId="8" xfId="0" quotePrefix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9" fontId="0" fillId="2" borderId="10" xfId="0" applyNumberFormat="1" applyFill="1" applyBorder="1"/>
    <xf numFmtId="3" fontId="2" fillId="0" borderId="2" xfId="0" applyNumberFormat="1" applyFont="1" applyFill="1" applyBorder="1"/>
    <xf numFmtId="3" fontId="1" fillId="0" borderId="4" xfId="0" applyNumberFormat="1" applyFont="1" applyFill="1" applyBorder="1"/>
    <xf numFmtId="3" fontId="0" fillId="2" borderId="5" xfId="0" applyNumberFormat="1" applyFill="1" applyBorder="1"/>
    <xf numFmtId="3" fontId="0" fillId="0" borderId="11" xfId="0" applyNumberFormat="1" applyFill="1" applyBorder="1"/>
    <xf numFmtId="3" fontId="0" fillId="0" borderId="4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11" xfId="2" applyNumberFormat="1" applyFont="1" applyFill="1" applyBorder="1"/>
    <xf numFmtId="164" fontId="2" fillId="0" borderId="2" xfId="2" applyNumberFormat="1" applyFont="1" applyFill="1" applyBorder="1"/>
    <xf numFmtId="9" fontId="0" fillId="2" borderId="5" xfId="0" applyNumberFormat="1" applyFill="1" applyBorder="1"/>
    <xf numFmtId="4" fontId="0" fillId="2" borderId="12" xfId="0" applyNumberFormat="1" applyFill="1" applyBorder="1"/>
    <xf numFmtId="3" fontId="0" fillId="2" borderId="12" xfId="0" applyNumberFormat="1" applyFill="1" applyBorder="1"/>
    <xf numFmtId="4" fontId="0" fillId="0" borderId="14" xfId="0" applyNumberFormat="1" applyFill="1" applyBorder="1"/>
    <xf numFmtId="4" fontId="2" fillId="0" borderId="15" xfId="0" applyNumberFormat="1" applyFont="1" applyFill="1" applyBorder="1"/>
    <xf numFmtId="4" fontId="0" fillId="0" borderId="13" xfId="0" applyNumberFormat="1" applyFill="1" applyBorder="1"/>
    <xf numFmtId="3" fontId="2" fillId="0" borderId="17" xfId="0" applyNumberFormat="1" applyFont="1" applyFill="1" applyBorder="1"/>
    <xf numFmtId="3" fontId="1" fillId="0" borderId="18" xfId="0" applyNumberFormat="1" applyFont="1" applyFill="1" applyBorder="1"/>
    <xf numFmtId="164" fontId="0" fillId="0" borderId="19" xfId="2" applyNumberFormat="1" applyFont="1" applyFill="1" applyBorder="1"/>
    <xf numFmtId="164" fontId="2" fillId="0" borderId="20" xfId="2" applyNumberFormat="1" applyFont="1" applyFill="1" applyBorder="1"/>
    <xf numFmtId="164" fontId="0" fillId="0" borderId="16" xfId="2" applyNumberFormat="1" applyFont="1" applyFill="1" applyBorder="1"/>
    <xf numFmtId="3" fontId="0" fillId="0" borderId="0" xfId="0" applyNumberFormat="1" applyFill="1" applyBorder="1"/>
    <xf numFmtId="164" fontId="0" fillId="0" borderId="22" xfId="2" applyNumberFormat="1" applyFont="1" applyFill="1" applyBorder="1"/>
    <xf numFmtId="164" fontId="2" fillId="0" borderId="9" xfId="2" applyNumberFormat="1" applyFont="1" applyFill="1" applyBorder="1"/>
    <xf numFmtId="164" fontId="0" fillId="0" borderId="21" xfId="2" applyNumberFormat="1" applyFont="1" applyFill="1" applyBorder="1"/>
    <xf numFmtId="3" fontId="1" fillId="0" borderId="14" xfId="0" applyNumberFormat="1" applyFont="1" applyFill="1" applyBorder="1"/>
    <xf numFmtId="3" fontId="2" fillId="0" borderId="15" xfId="0" applyNumberFormat="1" applyFont="1" applyFill="1" applyBorder="1"/>
    <xf numFmtId="3" fontId="1" fillId="0" borderId="13" xfId="0" applyNumberFormat="1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6" xfId="0" applyFill="1" applyBorder="1"/>
    <xf numFmtId="0" fontId="0" fillId="0" borderId="28" xfId="0" applyBorder="1"/>
    <xf numFmtId="4" fontId="0" fillId="0" borderId="29" xfId="0" applyNumberFormat="1" applyFill="1" applyBorder="1"/>
    <xf numFmtId="164" fontId="0" fillId="0" borderId="25" xfId="3" applyNumberFormat="1" applyFont="1" applyFill="1" applyBorder="1"/>
    <xf numFmtId="3" fontId="1" fillId="0" borderId="29" xfId="0" applyNumberFormat="1" applyFont="1" applyFill="1" applyBorder="1"/>
    <xf numFmtId="3" fontId="0" fillId="0" borderId="29" xfId="0" applyNumberFormat="1" applyFill="1" applyBorder="1"/>
    <xf numFmtId="0" fontId="2" fillId="0" borderId="30" xfId="0" applyFont="1" applyBorder="1"/>
    <xf numFmtId="4" fontId="2" fillId="0" borderId="26" xfId="0" applyNumberFormat="1" applyFont="1" applyFill="1" applyBorder="1"/>
    <xf numFmtId="164" fontId="2" fillId="0" borderId="27" xfId="3" applyNumberFormat="1" applyFont="1" applyFill="1" applyBorder="1"/>
    <xf numFmtId="3" fontId="2" fillId="0" borderId="26" xfId="0" applyNumberFormat="1" applyFont="1" applyFill="1" applyBorder="1"/>
    <xf numFmtId="0" fontId="0" fillId="0" borderId="31" xfId="0" applyBorder="1"/>
    <xf numFmtId="4" fontId="0" fillId="0" borderId="32" xfId="0" applyNumberFormat="1" applyFill="1" applyBorder="1"/>
    <xf numFmtId="3" fontId="1" fillId="0" borderId="32" xfId="0" applyNumberFormat="1" applyFont="1" applyFill="1" applyBorder="1"/>
    <xf numFmtId="0" fontId="0" fillId="2" borderId="31" xfId="0" applyFill="1" applyBorder="1"/>
    <xf numFmtId="4" fontId="0" fillId="2" borderId="32" xfId="0" applyNumberFormat="1" applyFill="1" applyBorder="1"/>
    <xf numFmtId="9" fontId="0" fillId="2" borderId="18" xfId="0" applyNumberFormat="1" applyFill="1" applyBorder="1"/>
    <xf numFmtId="3" fontId="0" fillId="2" borderId="32" xfId="0" applyNumberFormat="1" applyFill="1" applyBorder="1"/>
    <xf numFmtId="9" fontId="0" fillId="2" borderId="33" xfId="0" applyNumberFormat="1" applyFill="1" applyBorder="1"/>
    <xf numFmtId="4" fontId="0" fillId="0" borderId="29" xfId="0" applyNumberFormat="1" applyFill="1" applyBorder="1" applyAlignment="1">
      <alignment horizontal="right"/>
    </xf>
    <xf numFmtId="0" fontId="8" fillId="0" borderId="0" xfId="0" applyFont="1"/>
    <xf numFmtId="4" fontId="1" fillId="0" borderId="14" xfId="0" applyNumberFormat="1" applyFont="1" applyFill="1" applyBorder="1"/>
    <xf numFmtId="164" fontId="1" fillId="0" borderId="19" xfId="3" applyNumberFormat="1" applyFont="1" applyFill="1" applyBorder="1"/>
    <xf numFmtId="164" fontId="1" fillId="0" borderId="22" xfId="3" applyNumberFormat="1" applyFont="1" applyFill="1" applyBorder="1"/>
    <xf numFmtId="3" fontId="1" fillId="0" borderId="0" xfId="0" applyNumberFormat="1" applyFont="1" applyFill="1" applyBorder="1"/>
    <xf numFmtId="3" fontId="1" fillId="0" borderId="11" xfId="0" applyNumberFormat="1" applyFont="1" applyFill="1" applyBorder="1"/>
    <xf numFmtId="164" fontId="1" fillId="0" borderId="11" xfId="3" applyNumberFormat="1" applyFont="1" applyFill="1" applyBorder="1"/>
    <xf numFmtId="164" fontId="2" fillId="0" borderId="20" xfId="3" applyNumberFormat="1" applyFont="1" applyFill="1" applyBorder="1"/>
    <xf numFmtId="164" fontId="2" fillId="0" borderId="9" xfId="3" applyNumberFormat="1" applyFont="1" applyFill="1" applyBorder="1"/>
    <xf numFmtId="164" fontId="2" fillId="0" borderId="2" xfId="3" applyNumberFormat="1" applyFont="1" applyFill="1" applyBorder="1"/>
    <xf numFmtId="4" fontId="1" fillId="0" borderId="13" xfId="0" applyNumberFormat="1" applyFont="1" applyFill="1" applyBorder="1"/>
    <xf numFmtId="164" fontId="0" fillId="0" borderId="22" xfId="3" applyNumberFormat="1" applyFont="1" applyFill="1" applyBorder="1"/>
    <xf numFmtId="4" fontId="1" fillId="0" borderId="4" xfId="0" applyNumberFormat="1" applyFont="1" applyFill="1" applyBorder="1"/>
    <xf numFmtId="164" fontId="1" fillId="0" borderId="16" xfId="3" applyNumberFormat="1" applyFont="1" applyFill="1" applyBorder="1"/>
    <xf numFmtId="164" fontId="1" fillId="0" borderId="21" xfId="3" applyNumberFormat="1" applyFont="1" applyFill="1" applyBorder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7" xfId="0" applyFill="1" applyBorder="1" applyAlignment="1">
      <alignment horizontal="center"/>
    </xf>
  </cellXfs>
  <cellStyles count="7">
    <cellStyle name="Comma 2" xfId="1" xr:uid="{00000000-0005-0000-0000-000000000000}"/>
    <cellStyle name="Comma 3" xfId="5" xr:uid="{00000000-0005-0000-0000-000001000000}"/>
    <cellStyle name="Comma 4" xfId="6" xr:uid="{00000000-0005-0000-0000-000002000000}"/>
    <cellStyle name="Normal" xfId="0" builtinId="0"/>
    <cellStyle name="Percent" xfId="2" builtinId="5"/>
    <cellStyle name="Percent 2" xfId="3" xr:uid="{00000000-0005-0000-0000-000005000000}"/>
    <cellStyle name="Percent 3" xfId="4" xr:uid="{00000000-0005-0000-0000-000006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"/>
  <sheetViews>
    <sheetView workbookViewId="0">
      <selection activeCell="A7" sqref="A7"/>
    </sheetView>
  </sheetViews>
  <sheetFormatPr defaultRowHeight="12.75" x14ac:dyDescent="0.2"/>
  <cols>
    <col min="1" max="1" width="192" customWidth="1"/>
  </cols>
  <sheetData>
    <row r="1" spans="1:19" ht="15.75" x14ac:dyDescent="0.2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.75" x14ac:dyDescent="0.25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.75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5.75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5.75" x14ac:dyDescent="0.25">
      <c r="A5" s="61" t="s">
        <v>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G18"/>
  <sheetViews>
    <sheetView zoomScaleNormal="100"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8" max="8" width="9.5703125" bestFit="1" customWidth="1"/>
  </cols>
  <sheetData>
    <row r="1" spans="1:7" x14ac:dyDescent="0.2">
      <c r="A1" s="3"/>
    </row>
    <row r="3" spans="1:7" ht="15.75" x14ac:dyDescent="0.25">
      <c r="A3" s="76" t="s">
        <v>33</v>
      </c>
      <c r="B3" s="76"/>
      <c r="C3" s="76"/>
      <c r="D3" s="76"/>
      <c r="E3" s="76"/>
      <c r="F3" s="76"/>
      <c r="G3" s="76"/>
    </row>
    <row r="4" spans="1:7" x14ac:dyDescent="0.2">
      <c r="A4" s="77"/>
      <c r="B4" s="77"/>
      <c r="C4" s="77"/>
      <c r="D4" s="77"/>
      <c r="E4" s="77"/>
      <c r="F4" s="77"/>
      <c r="G4" s="77"/>
    </row>
    <row r="6" spans="1:7" x14ac:dyDescent="0.2">
      <c r="A6" s="40" t="s">
        <v>17</v>
      </c>
      <c r="B6" s="41"/>
      <c r="C6" s="41"/>
      <c r="D6" s="41"/>
      <c r="E6" s="41"/>
      <c r="F6" s="80" t="s">
        <v>18</v>
      </c>
      <c r="G6" s="81"/>
    </row>
    <row r="7" spans="1:7" x14ac:dyDescent="0.2">
      <c r="A7" s="42" t="s">
        <v>19</v>
      </c>
      <c r="B7" s="82" t="s">
        <v>20</v>
      </c>
      <c r="C7" s="82"/>
      <c r="D7" s="82" t="s">
        <v>21</v>
      </c>
      <c r="E7" s="82"/>
      <c r="F7" s="82" t="s">
        <v>22</v>
      </c>
      <c r="G7" s="83"/>
    </row>
    <row r="8" spans="1:7" ht="21" customHeight="1" x14ac:dyDescent="0.2">
      <c r="A8" s="43" t="s">
        <v>0</v>
      </c>
      <c r="B8" s="44">
        <v>7054.4</v>
      </c>
      <c r="C8" s="45">
        <f>B8/B13</f>
        <v>8.4102430331811404E-2</v>
      </c>
      <c r="D8" s="46">
        <v>18659</v>
      </c>
      <c r="E8" s="45">
        <f>D8/D13</f>
        <v>0.10718484258464882</v>
      </c>
      <c r="F8" s="47">
        <v>85518</v>
      </c>
      <c r="G8" s="45">
        <f>F8/F13</f>
        <v>0.55141241480698178</v>
      </c>
    </row>
    <row r="9" spans="1:7" x14ac:dyDescent="0.2">
      <c r="A9" s="48" t="s">
        <v>1</v>
      </c>
      <c r="B9" s="49">
        <v>764.26</v>
      </c>
      <c r="C9" s="50">
        <f>B9/B13</f>
        <v>9.1114940186819843E-3</v>
      </c>
      <c r="D9" s="51">
        <v>4029</v>
      </c>
      <c r="E9" s="50">
        <f>D9/D13</f>
        <v>2.3144205518706794E-2</v>
      </c>
      <c r="F9" s="51">
        <v>42196</v>
      </c>
      <c r="G9" s="50">
        <f>F9/F13</f>
        <v>0.27207603376125966</v>
      </c>
    </row>
    <row r="10" spans="1:7" ht="21" customHeight="1" x14ac:dyDescent="0.2">
      <c r="A10" s="52" t="s">
        <v>2</v>
      </c>
      <c r="B10" s="53">
        <v>18525.689999999999</v>
      </c>
      <c r="C10" s="45">
        <f>B10/B13</f>
        <v>0.22086294405955648</v>
      </c>
      <c r="D10" s="54">
        <v>38598</v>
      </c>
      <c r="E10" s="45">
        <f>D10/D13</f>
        <v>0.22172252286201163</v>
      </c>
      <c r="F10" s="54">
        <v>41953</v>
      </c>
      <c r="G10" s="45">
        <f>F10/F13</f>
        <v>0.27050919149649555</v>
      </c>
    </row>
    <row r="11" spans="1:7" ht="21" customHeight="1" x14ac:dyDescent="0.2">
      <c r="A11" s="52" t="s">
        <v>3</v>
      </c>
      <c r="B11" s="53">
        <v>39336.050000000003</v>
      </c>
      <c r="C11" s="45">
        <f>B11/B13</f>
        <v>0.46896368290055152</v>
      </c>
      <c r="D11" s="54">
        <v>78898.45</v>
      </c>
      <c r="E11" s="45">
        <f>D11/D13</f>
        <v>0.45322460707555523</v>
      </c>
      <c r="F11" s="54">
        <v>25294</v>
      </c>
      <c r="G11" s="45">
        <f>F11/F13</f>
        <v>0.16309344956766761</v>
      </c>
    </row>
    <row r="12" spans="1:7" ht="21" customHeight="1" x14ac:dyDescent="0.2">
      <c r="A12" s="52" t="s">
        <v>4</v>
      </c>
      <c r="B12" s="53">
        <v>18962.53</v>
      </c>
      <c r="C12" s="45">
        <f>B12/B13</f>
        <v>0.22607094270808059</v>
      </c>
      <c r="D12" s="54">
        <v>37927</v>
      </c>
      <c r="E12" s="45">
        <f>D12/D13</f>
        <v>0.21786802747778422</v>
      </c>
      <c r="F12" s="54">
        <v>2324</v>
      </c>
      <c r="G12" s="45">
        <f>F12/F13</f>
        <v>1.4984944128855045E-2</v>
      </c>
    </row>
    <row r="13" spans="1:7" ht="21" customHeight="1" x14ac:dyDescent="0.2">
      <c r="A13" s="55" t="s">
        <v>5</v>
      </c>
      <c r="B13" s="56">
        <f t="shared" ref="B13:G13" si="0">SUM(B8,B10,B11,B12)</f>
        <v>83878.67</v>
      </c>
      <c r="C13" s="57">
        <f t="shared" si="0"/>
        <v>1</v>
      </c>
      <c r="D13" s="58">
        <f t="shared" si="0"/>
        <v>174082.45</v>
      </c>
      <c r="E13" s="57">
        <f t="shared" si="0"/>
        <v>0.99999999999999989</v>
      </c>
      <c r="F13" s="58">
        <f t="shared" si="0"/>
        <v>155089</v>
      </c>
      <c r="G13" s="59">
        <f t="shared" si="0"/>
        <v>1</v>
      </c>
    </row>
    <row r="16" spans="1:7" x14ac:dyDescent="0.2">
      <c r="A16" t="s">
        <v>23</v>
      </c>
    </row>
    <row r="18" spans="1:1" x14ac:dyDescent="0.2">
      <c r="A18" t="s">
        <v>42</v>
      </c>
    </row>
  </sheetData>
  <mergeCells count="6">
    <mergeCell ref="A3:G3"/>
    <mergeCell ref="A4:G4"/>
    <mergeCell ref="F6:G6"/>
    <mergeCell ref="B7:C7"/>
    <mergeCell ref="D7:E7"/>
    <mergeCell ref="F7:G7"/>
  </mergeCells>
  <printOptions horizontalCentered="1"/>
  <pageMargins left="0.33" right="0.31" top="1" bottom="1" header="0.5" footer="0.5"/>
  <pageSetup scale="12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G18"/>
  <sheetViews>
    <sheetView zoomScaleNormal="100"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8" max="8" width="9.5703125" bestFit="1" customWidth="1"/>
  </cols>
  <sheetData>
    <row r="1" spans="1:7" x14ac:dyDescent="0.2">
      <c r="A1" s="3"/>
    </row>
    <row r="3" spans="1:7" ht="15.75" x14ac:dyDescent="0.25">
      <c r="A3" s="76" t="s">
        <v>32</v>
      </c>
      <c r="B3" s="76"/>
      <c r="C3" s="76"/>
      <c r="D3" s="76"/>
      <c r="E3" s="76"/>
      <c r="F3" s="76"/>
      <c r="G3" s="76"/>
    </row>
    <row r="4" spans="1:7" x14ac:dyDescent="0.2">
      <c r="A4" s="77"/>
      <c r="B4" s="77"/>
      <c r="C4" s="77"/>
      <c r="D4" s="77"/>
      <c r="E4" s="77"/>
      <c r="F4" s="77"/>
      <c r="G4" s="77"/>
    </row>
    <row r="6" spans="1:7" x14ac:dyDescent="0.2">
      <c r="A6" s="40" t="s">
        <v>17</v>
      </c>
      <c r="B6" s="41"/>
      <c r="C6" s="41"/>
      <c r="D6" s="41"/>
      <c r="E6" s="41"/>
      <c r="F6" s="80" t="s">
        <v>18</v>
      </c>
      <c r="G6" s="81"/>
    </row>
    <row r="7" spans="1:7" x14ac:dyDescent="0.2">
      <c r="A7" s="42" t="s">
        <v>19</v>
      </c>
      <c r="B7" s="82" t="s">
        <v>20</v>
      </c>
      <c r="C7" s="82"/>
      <c r="D7" s="82" t="s">
        <v>21</v>
      </c>
      <c r="E7" s="82"/>
      <c r="F7" s="82" t="s">
        <v>22</v>
      </c>
      <c r="G7" s="83"/>
    </row>
    <row r="8" spans="1:7" ht="21" customHeight="1" x14ac:dyDescent="0.2">
      <c r="A8" s="43" t="s">
        <v>0</v>
      </c>
      <c r="B8" s="44">
        <v>7056.18</v>
      </c>
      <c r="C8" s="45">
        <v>8.4000000000000005E-2</v>
      </c>
      <c r="D8" s="46">
        <v>18642</v>
      </c>
      <c r="E8" s="45">
        <v>0.107</v>
      </c>
      <c r="F8" s="47">
        <v>86179</v>
      </c>
      <c r="G8" s="45">
        <v>0.55200000000000005</v>
      </c>
    </row>
    <row r="9" spans="1:7" x14ac:dyDescent="0.2">
      <c r="A9" s="48" t="s">
        <v>1</v>
      </c>
      <c r="B9" s="49">
        <v>764.26</v>
      </c>
      <c r="C9" s="50">
        <v>8.9999999999999993E-3</v>
      </c>
      <c r="D9" s="51">
        <v>4026</v>
      </c>
      <c r="E9" s="50">
        <v>2.3E-2</v>
      </c>
      <c r="F9" s="51">
        <v>42319</v>
      </c>
      <c r="G9" s="50">
        <v>0.27100000000000002</v>
      </c>
    </row>
    <row r="10" spans="1:7" ht="21" customHeight="1" x14ac:dyDescent="0.2">
      <c r="A10" s="52" t="s">
        <v>2</v>
      </c>
      <c r="B10" s="53">
        <v>18242.55</v>
      </c>
      <c r="C10" s="45">
        <v>0.218</v>
      </c>
      <c r="D10" s="54">
        <v>38014</v>
      </c>
      <c r="E10" s="45">
        <v>0.219</v>
      </c>
      <c r="F10" s="54">
        <v>42029</v>
      </c>
      <c r="G10" s="45">
        <v>0.26900000000000002</v>
      </c>
    </row>
    <row r="11" spans="1:7" ht="21" customHeight="1" x14ac:dyDescent="0.2">
      <c r="A11" s="52" t="s">
        <v>3</v>
      </c>
      <c r="B11" s="53">
        <v>39544.43</v>
      </c>
      <c r="C11" s="45">
        <v>0.47199999999999998</v>
      </c>
      <c r="D11" s="54">
        <v>79344</v>
      </c>
      <c r="E11" s="45">
        <v>0.45700000000000002</v>
      </c>
      <c r="F11" s="54">
        <v>25541</v>
      </c>
      <c r="G11" s="45">
        <v>0.16400000000000001</v>
      </c>
    </row>
    <row r="12" spans="1:7" ht="21" customHeight="1" x14ac:dyDescent="0.2">
      <c r="A12" s="52" t="s">
        <v>4</v>
      </c>
      <c r="B12" s="53">
        <v>18899.849999999999</v>
      </c>
      <c r="C12" s="45">
        <v>0.22600000000000001</v>
      </c>
      <c r="D12" s="54">
        <v>37800</v>
      </c>
      <c r="E12" s="45">
        <v>0.217</v>
      </c>
      <c r="F12" s="54">
        <v>2320</v>
      </c>
      <c r="G12" s="45">
        <v>1.54E-2</v>
      </c>
    </row>
    <row r="13" spans="1:7" ht="21" customHeight="1" x14ac:dyDescent="0.2">
      <c r="A13" s="55" t="s">
        <v>5</v>
      </c>
      <c r="B13" s="56">
        <f t="shared" ref="B13:G13" si="0">SUM(B8,B10,B11,B12)</f>
        <v>83743.010000000009</v>
      </c>
      <c r="C13" s="57">
        <f t="shared" si="0"/>
        <v>1</v>
      </c>
      <c r="D13" s="58">
        <f t="shared" si="0"/>
        <v>173800</v>
      </c>
      <c r="E13" s="57">
        <f t="shared" si="0"/>
        <v>1</v>
      </c>
      <c r="F13" s="58">
        <f t="shared" si="0"/>
        <v>156069</v>
      </c>
      <c r="G13" s="59">
        <f t="shared" si="0"/>
        <v>1.0004000000000002</v>
      </c>
    </row>
    <row r="16" spans="1:7" x14ac:dyDescent="0.2">
      <c r="A16" t="s">
        <v>23</v>
      </c>
    </row>
    <row r="18" spans="1:1" x14ac:dyDescent="0.2">
      <c r="A18" t="s">
        <v>42</v>
      </c>
    </row>
  </sheetData>
  <mergeCells count="6">
    <mergeCell ref="A3:G3"/>
    <mergeCell ref="A4:G4"/>
    <mergeCell ref="F6:G6"/>
    <mergeCell ref="B7:C7"/>
    <mergeCell ref="D7:E7"/>
    <mergeCell ref="F7:G7"/>
  </mergeCells>
  <printOptions horizontalCentered="1"/>
  <pageMargins left="0.33" right="0.31" top="1" bottom="1" header="0.5" footer="0.5"/>
  <pageSetup scale="12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G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</cols>
  <sheetData>
    <row r="1" spans="1:7" x14ac:dyDescent="0.2">
      <c r="A1" s="3"/>
    </row>
    <row r="3" spans="1:7" ht="15.75" x14ac:dyDescent="0.25">
      <c r="A3" s="76" t="s">
        <v>31</v>
      </c>
      <c r="B3" s="76"/>
      <c r="C3" s="76"/>
      <c r="D3" s="76"/>
      <c r="E3" s="76"/>
      <c r="F3" s="76"/>
      <c r="G3" s="76"/>
    </row>
    <row r="4" spans="1:7" x14ac:dyDescent="0.2">
      <c r="A4" s="77"/>
      <c r="B4" s="77"/>
      <c r="C4" s="77"/>
      <c r="D4" s="77"/>
      <c r="E4" s="77"/>
      <c r="F4" s="77"/>
      <c r="G4" s="77"/>
    </row>
    <row r="6" spans="1:7" x14ac:dyDescent="0.2">
      <c r="A6" s="40" t="s">
        <v>17</v>
      </c>
      <c r="B6" s="41"/>
      <c r="C6" s="41"/>
      <c r="D6" s="41"/>
      <c r="E6" s="41"/>
      <c r="F6" s="80" t="s">
        <v>18</v>
      </c>
      <c r="G6" s="81"/>
    </row>
    <row r="7" spans="1:7" x14ac:dyDescent="0.2">
      <c r="A7" s="42" t="s">
        <v>19</v>
      </c>
      <c r="B7" s="82" t="s">
        <v>20</v>
      </c>
      <c r="C7" s="82"/>
      <c r="D7" s="82" t="s">
        <v>21</v>
      </c>
      <c r="E7" s="82"/>
      <c r="F7" s="82" t="s">
        <v>22</v>
      </c>
      <c r="G7" s="83"/>
    </row>
    <row r="8" spans="1:7" ht="21" customHeight="1" x14ac:dyDescent="0.2">
      <c r="A8" s="43" t="s">
        <v>0</v>
      </c>
      <c r="B8" s="44">
        <v>7059.5</v>
      </c>
      <c r="C8" s="45">
        <v>8.4000000000000005E-2</v>
      </c>
      <c r="D8" s="46">
        <v>18630</v>
      </c>
      <c r="E8" s="45">
        <v>0.107</v>
      </c>
      <c r="F8" s="47">
        <v>87025</v>
      </c>
      <c r="G8" s="45">
        <v>0.55600000000000005</v>
      </c>
    </row>
    <row r="9" spans="1:7" x14ac:dyDescent="0.2">
      <c r="A9" s="48" t="s">
        <v>1</v>
      </c>
      <c r="B9" s="49">
        <v>764.27</v>
      </c>
      <c r="C9" s="50">
        <v>9.1176809187470953E-3</v>
      </c>
      <c r="D9" s="51">
        <v>4011.64</v>
      </c>
      <c r="E9" s="50">
        <v>2.3070554084129415E-2</v>
      </c>
      <c r="F9" s="51">
        <v>42439</v>
      </c>
      <c r="G9" s="50">
        <v>0.27085179222112044</v>
      </c>
    </row>
    <row r="10" spans="1:7" ht="21" customHeight="1" x14ac:dyDescent="0.2">
      <c r="A10" s="52" t="s">
        <v>2</v>
      </c>
      <c r="B10" s="53">
        <v>18045.79</v>
      </c>
      <c r="C10" s="45">
        <v>0.216</v>
      </c>
      <c r="D10" s="54">
        <v>37590</v>
      </c>
      <c r="E10" s="45">
        <v>0.216</v>
      </c>
      <c r="F10" s="54">
        <v>41573</v>
      </c>
      <c r="G10" s="45">
        <v>0.26500000000000001</v>
      </c>
    </row>
    <row r="11" spans="1:7" ht="21" customHeight="1" x14ac:dyDescent="0.2">
      <c r="A11" s="52" t="s">
        <v>3</v>
      </c>
      <c r="B11" s="53">
        <v>39747.71</v>
      </c>
      <c r="C11" s="45">
        <v>0.47399999999999998</v>
      </c>
      <c r="D11" s="54">
        <v>79725</v>
      </c>
      <c r="E11" s="45">
        <v>0.45900000000000002</v>
      </c>
      <c r="F11" s="54">
        <v>25870</v>
      </c>
      <c r="G11" s="45">
        <v>0.16500000000000001</v>
      </c>
    </row>
    <row r="12" spans="1:7" ht="21" customHeight="1" x14ac:dyDescent="0.2">
      <c r="A12" s="52" t="s">
        <v>4</v>
      </c>
      <c r="B12" s="53">
        <v>18969.849999999999</v>
      </c>
      <c r="C12" s="45">
        <v>0.22600000000000001</v>
      </c>
      <c r="D12" s="54">
        <v>37941</v>
      </c>
      <c r="E12" s="45">
        <v>0.218</v>
      </c>
      <c r="F12" s="54">
        <v>2219</v>
      </c>
      <c r="G12" s="45">
        <v>1.4E-2</v>
      </c>
    </row>
    <row r="13" spans="1:7" ht="21" customHeight="1" x14ac:dyDescent="0.2">
      <c r="A13" s="55" t="s">
        <v>5</v>
      </c>
      <c r="B13" s="56">
        <v>83822.850000000006</v>
      </c>
      <c r="C13" s="57">
        <f>C12+C11+C10+C8</f>
        <v>0.99999999999999989</v>
      </c>
      <c r="D13" s="58">
        <f>SUM(D8,D10,D11,D12)</f>
        <v>173886</v>
      </c>
      <c r="E13" s="57">
        <v>1</v>
      </c>
      <c r="F13" s="58">
        <f>SUM(F8,F10,F11,F12)</f>
        <v>156687</v>
      </c>
      <c r="G13" s="59">
        <f>G12+G11+G10+G8</f>
        <v>1</v>
      </c>
    </row>
    <row r="16" spans="1:7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I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</cols>
  <sheetData>
    <row r="1" spans="1:9" x14ac:dyDescent="0.2">
      <c r="A1" s="3"/>
    </row>
    <row r="3" spans="1:9" ht="15.75" x14ac:dyDescent="0.25">
      <c r="A3" s="76" t="s">
        <v>30</v>
      </c>
      <c r="B3" s="76"/>
      <c r="C3" s="76"/>
      <c r="D3" s="76"/>
      <c r="E3" s="76"/>
      <c r="F3" s="76"/>
      <c r="G3" s="76"/>
    </row>
    <row r="4" spans="1:9" x14ac:dyDescent="0.2">
      <c r="A4" s="77"/>
      <c r="B4" s="77"/>
      <c r="C4" s="77"/>
      <c r="D4" s="77"/>
      <c r="E4" s="77"/>
      <c r="F4" s="77"/>
      <c r="G4" s="77"/>
    </row>
    <row r="6" spans="1:9" x14ac:dyDescent="0.2">
      <c r="A6" s="40" t="s">
        <v>17</v>
      </c>
      <c r="B6" s="41"/>
      <c r="C6" s="41"/>
      <c r="D6" s="41"/>
      <c r="E6" s="41"/>
      <c r="F6" s="80" t="s">
        <v>18</v>
      </c>
      <c r="G6" s="81"/>
    </row>
    <row r="7" spans="1:9" x14ac:dyDescent="0.2">
      <c r="A7" s="42" t="s">
        <v>19</v>
      </c>
      <c r="B7" s="82" t="s">
        <v>20</v>
      </c>
      <c r="C7" s="82"/>
      <c r="D7" s="82" t="s">
        <v>21</v>
      </c>
      <c r="E7" s="82"/>
      <c r="F7" s="82" t="s">
        <v>22</v>
      </c>
      <c r="G7" s="83"/>
    </row>
    <row r="8" spans="1:9" ht="21" customHeight="1" x14ac:dyDescent="0.2">
      <c r="A8" s="43" t="s">
        <v>0</v>
      </c>
      <c r="B8" s="44">
        <v>7061.66</v>
      </c>
      <c r="C8" s="45">
        <v>8.4565861571092263E-2</v>
      </c>
      <c r="D8" s="46">
        <v>18571.439999999999</v>
      </c>
      <c r="E8" s="45">
        <v>0.10629033761821306</v>
      </c>
      <c r="F8" s="47">
        <v>86179.478356164385</v>
      </c>
      <c r="G8" s="45">
        <v>0.55711445775823987</v>
      </c>
    </row>
    <row r="9" spans="1:9" x14ac:dyDescent="0.2">
      <c r="A9" s="48" t="s">
        <v>1</v>
      </c>
      <c r="B9" s="49">
        <v>764.27</v>
      </c>
      <c r="C9" s="50">
        <v>9.1524019880507828E-3</v>
      </c>
      <c r="D9" s="51">
        <v>3984.61</v>
      </c>
      <c r="E9" s="50">
        <v>2.2805207467859683E-2</v>
      </c>
      <c r="F9" s="51">
        <v>41936.74191780822</v>
      </c>
      <c r="G9" s="50">
        <v>0.27110358149453556</v>
      </c>
    </row>
    <row r="10" spans="1:9" ht="21" customHeight="1" x14ac:dyDescent="0.2">
      <c r="A10" s="52" t="s">
        <v>2</v>
      </c>
      <c r="B10" s="53">
        <v>17696.690923178568</v>
      </c>
      <c r="C10" s="45">
        <v>0.21192409644133586</v>
      </c>
      <c r="D10" s="54">
        <v>37795.339999999997</v>
      </c>
      <c r="E10" s="45">
        <v>0.21631491413671491</v>
      </c>
      <c r="F10" s="54">
        <v>41552</v>
      </c>
      <c r="G10" s="45">
        <v>0.26861537518015044</v>
      </c>
    </row>
    <row r="11" spans="1:9" ht="21" customHeight="1" x14ac:dyDescent="0.2">
      <c r="A11" s="52" t="s">
        <v>3</v>
      </c>
      <c r="B11" s="53">
        <v>39868.649925712147</v>
      </c>
      <c r="C11" s="45">
        <v>0.47744110175852583</v>
      </c>
      <c r="D11" s="54">
        <v>80618.36</v>
      </c>
      <c r="E11" s="45">
        <v>0.46200000000000002</v>
      </c>
      <c r="F11" s="54">
        <v>24928</v>
      </c>
      <c r="G11" s="45">
        <v>0.1611476017366037</v>
      </c>
    </row>
    <row r="12" spans="1:9" ht="21" customHeight="1" x14ac:dyDescent="0.2">
      <c r="A12" s="52" t="s">
        <v>4</v>
      </c>
      <c r="B12" s="53">
        <v>18877.854051256552</v>
      </c>
      <c r="C12" s="45">
        <v>0.226068940229046</v>
      </c>
      <c r="D12" s="54">
        <v>37738.550000000003</v>
      </c>
      <c r="E12" s="45">
        <v>0.21598988666047519</v>
      </c>
      <c r="F12" s="54">
        <v>2030</v>
      </c>
      <c r="G12" s="45">
        <v>1.3122565325005938E-2</v>
      </c>
    </row>
    <row r="13" spans="1:9" ht="21" customHeight="1" x14ac:dyDescent="0.2">
      <c r="A13" s="55" t="s">
        <v>5</v>
      </c>
      <c r="B13" s="56">
        <v>83504.854900147271</v>
      </c>
      <c r="C13" s="57">
        <v>0.99999999999999989</v>
      </c>
      <c r="D13" s="58">
        <v>174723.69</v>
      </c>
      <c r="E13" s="57">
        <v>1</v>
      </c>
      <c r="F13" s="58">
        <v>154689.47835616439</v>
      </c>
      <c r="G13" s="59">
        <v>0.99999999999999989</v>
      </c>
      <c r="H13" s="2"/>
      <c r="I13" s="1"/>
    </row>
    <row r="16" spans="1:9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I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14.28515625" bestFit="1" customWidth="1"/>
    <col min="262" max="262" width="11.5703125" customWidth="1"/>
    <col min="263" max="263" width="10.28515625" bestFit="1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14.28515625" bestFit="1" customWidth="1"/>
    <col min="518" max="518" width="11.5703125" customWidth="1"/>
    <col min="519" max="519" width="10.28515625" bestFit="1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14.28515625" bestFit="1" customWidth="1"/>
    <col min="774" max="774" width="11.5703125" customWidth="1"/>
    <col min="775" max="775" width="10.28515625" bestFit="1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14.28515625" bestFit="1" customWidth="1"/>
    <col min="1030" max="1030" width="11.5703125" customWidth="1"/>
    <col min="1031" max="1031" width="10.28515625" bestFit="1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14.28515625" bestFit="1" customWidth="1"/>
    <col min="1286" max="1286" width="11.5703125" customWidth="1"/>
    <col min="1287" max="1287" width="10.28515625" bestFit="1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14.28515625" bestFit="1" customWidth="1"/>
    <col min="1542" max="1542" width="11.5703125" customWidth="1"/>
    <col min="1543" max="1543" width="10.28515625" bestFit="1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14.28515625" bestFit="1" customWidth="1"/>
    <col min="1798" max="1798" width="11.5703125" customWidth="1"/>
    <col min="1799" max="1799" width="10.28515625" bestFit="1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14.28515625" bestFit="1" customWidth="1"/>
    <col min="2054" max="2054" width="11.5703125" customWidth="1"/>
    <col min="2055" max="2055" width="10.28515625" bestFit="1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14.28515625" bestFit="1" customWidth="1"/>
    <col min="2310" max="2310" width="11.5703125" customWidth="1"/>
    <col min="2311" max="2311" width="10.28515625" bestFit="1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14.28515625" bestFit="1" customWidth="1"/>
    <col min="2566" max="2566" width="11.5703125" customWidth="1"/>
    <col min="2567" max="2567" width="10.28515625" bestFit="1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14.28515625" bestFit="1" customWidth="1"/>
    <col min="2822" max="2822" width="11.5703125" customWidth="1"/>
    <col min="2823" max="2823" width="10.28515625" bestFit="1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14.28515625" bestFit="1" customWidth="1"/>
    <col min="3078" max="3078" width="11.5703125" customWidth="1"/>
    <col min="3079" max="3079" width="10.28515625" bestFit="1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14.28515625" bestFit="1" customWidth="1"/>
    <col min="3334" max="3334" width="11.5703125" customWidth="1"/>
    <col min="3335" max="3335" width="10.28515625" bestFit="1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14.28515625" bestFit="1" customWidth="1"/>
    <col min="3590" max="3590" width="11.5703125" customWidth="1"/>
    <col min="3591" max="3591" width="10.28515625" bestFit="1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14.28515625" bestFit="1" customWidth="1"/>
    <col min="3846" max="3846" width="11.5703125" customWidth="1"/>
    <col min="3847" max="3847" width="10.28515625" bestFit="1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14.28515625" bestFit="1" customWidth="1"/>
    <col min="4102" max="4102" width="11.5703125" customWidth="1"/>
    <col min="4103" max="4103" width="10.28515625" bestFit="1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14.28515625" bestFit="1" customWidth="1"/>
    <col min="4358" max="4358" width="11.5703125" customWidth="1"/>
    <col min="4359" max="4359" width="10.28515625" bestFit="1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14.28515625" bestFit="1" customWidth="1"/>
    <col min="4614" max="4614" width="11.5703125" customWidth="1"/>
    <col min="4615" max="4615" width="10.28515625" bestFit="1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14.28515625" bestFit="1" customWidth="1"/>
    <col min="4870" max="4870" width="11.5703125" customWidth="1"/>
    <col min="4871" max="4871" width="10.28515625" bestFit="1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14.28515625" bestFit="1" customWidth="1"/>
    <col min="5126" max="5126" width="11.5703125" customWidth="1"/>
    <col min="5127" max="5127" width="10.28515625" bestFit="1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14.28515625" bestFit="1" customWidth="1"/>
    <col min="5382" max="5382" width="11.5703125" customWidth="1"/>
    <col min="5383" max="5383" width="10.28515625" bestFit="1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14.28515625" bestFit="1" customWidth="1"/>
    <col min="5638" max="5638" width="11.5703125" customWidth="1"/>
    <col min="5639" max="5639" width="10.28515625" bestFit="1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14.28515625" bestFit="1" customWidth="1"/>
    <col min="5894" max="5894" width="11.5703125" customWidth="1"/>
    <col min="5895" max="5895" width="10.28515625" bestFit="1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14.28515625" bestFit="1" customWidth="1"/>
    <col min="6150" max="6150" width="11.5703125" customWidth="1"/>
    <col min="6151" max="6151" width="10.28515625" bestFit="1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14.28515625" bestFit="1" customWidth="1"/>
    <col min="6406" max="6406" width="11.5703125" customWidth="1"/>
    <col min="6407" max="6407" width="10.28515625" bestFit="1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14.28515625" bestFit="1" customWidth="1"/>
    <col min="6662" max="6662" width="11.5703125" customWidth="1"/>
    <col min="6663" max="6663" width="10.28515625" bestFit="1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14.28515625" bestFit="1" customWidth="1"/>
    <col min="6918" max="6918" width="11.5703125" customWidth="1"/>
    <col min="6919" max="6919" width="10.28515625" bestFit="1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14.28515625" bestFit="1" customWidth="1"/>
    <col min="7174" max="7174" width="11.5703125" customWidth="1"/>
    <col min="7175" max="7175" width="10.28515625" bestFit="1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14.28515625" bestFit="1" customWidth="1"/>
    <col min="7430" max="7430" width="11.5703125" customWidth="1"/>
    <col min="7431" max="7431" width="10.28515625" bestFit="1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14.28515625" bestFit="1" customWidth="1"/>
    <col min="7686" max="7686" width="11.5703125" customWidth="1"/>
    <col min="7687" max="7687" width="10.28515625" bestFit="1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14.28515625" bestFit="1" customWidth="1"/>
    <col min="7942" max="7942" width="11.5703125" customWidth="1"/>
    <col min="7943" max="7943" width="10.28515625" bestFit="1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14.28515625" bestFit="1" customWidth="1"/>
    <col min="8198" max="8198" width="11.5703125" customWidth="1"/>
    <col min="8199" max="8199" width="10.28515625" bestFit="1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14.28515625" bestFit="1" customWidth="1"/>
    <col min="8454" max="8454" width="11.5703125" customWidth="1"/>
    <col min="8455" max="8455" width="10.28515625" bestFit="1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14.28515625" bestFit="1" customWidth="1"/>
    <col min="8710" max="8710" width="11.5703125" customWidth="1"/>
    <col min="8711" max="8711" width="10.28515625" bestFit="1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14.28515625" bestFit="1" customWidth="1"/>
    <col min="8966" max="8966" width="11.5703125" customWidth="1"/>
    <col min="8967" max="8967" width="10.28515625" bestFit="1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14.28515625" bestFit="1" customWidth="1"/>
    <col min="9222" max="9222" width="11.5703125" customWidth="1"/>
    <col min="9223" max="9223" width="10.28515625" bestFit="1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14.28515625" bestFit="1" customWidth="1"/>
    <col min="9478" max="9478" width="11.5703125" customWidth="1"/>
    <col min="9479" max="9479" width="10.28515625" bestFit="1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14.28515625" bestFit="1" customWidth="1"/>
    <col min="9734" max="9734" width="11.5703125" customWidth="1"/>
    <col min="9735" max="9735" width="10.28515625" bestFit="1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14.28515625" bestFit="1" customWidth="1"/>
    <col min="9990" max="9990" width="11.5703125" customWidth="1"/>
    <col min="9991" max="9991" width="10.28515625" bestFit="1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14.28515625" bestFit="1" customWidth="1"/>
    <col min="10246" max="10246" width="11.5703125" customWidth="1"/>
    <col min="10247" max="10247" width="10.28515625" bestFit="1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14.28515625" bestFit="1" customWidth="1"/>
    <col min="10502" max="10502" width="11.5703125" customWidth="1"/>
    <col min="10503" max="10503" width="10.28515625" bestFit="1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14.28515625" bestFit="1" customWidth="1"/>
    <col min="10758" max="10758" width="11.5703125" customWidth="1"/>
    <col min="10759" max="10759" width="10.28515625" bestFit="1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14.28515625" bestFit="1" customWidth="1"/>
    <col min="11014" max="11014" width="11.5703125" customWidth="1"/>
    <col min="11015" max="11015" width="10.28515625" bestFit="1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14.28515625" bestFit="1" customWidth="1"/>
    <col min="11270" max="11270" width="11.5703125" customWidth="1"/>
    <col min="11271" max="11271" width="10.28515625" bestFit="1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14.28515625" bestFit="1" customWidth="1"/>
    <col min="11526" max="11526" width="11.5703125" customWidth="1"/>
    <col min="11527" max="11527" width="10.28515625" bestFit="1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14.28515625" bestFit="1" customWidth="1"/>
    <col min="11782" max="11782" width="11.5703125" customWidth="1"/>
    <col min="11783" max="11783" width="10.28515625" bestFit="1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14.28515625" bestFit="1" customWidth="1"/>
    <col min="12038" max="12038" width="11.5703125" customWidth="1"/>
    <col min="12039" max="12039" width="10.28515625" bestFit="1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14.28515625" bestFit="1" customWidth="1"/>
    <col min="12294" max="12294" width="11.5703125" customWidth="1"/>
    <col min="12295" max="12295" width="10.28515625" bestFit="1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14.28515625" bestFit="1" customWidth="1"/>
    <col min="12550" max="12550" width="11.5703125" customWidth="1"/>
    <col min="12551" max="12551" width="10.28515625" bestFit="1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14.28515625" bestFit="1" customWidth="1"/>
    <col min="12806" max="12806" width="11.5703125" customWidth="1"/>
    <col min="12807" max="12807" width="10.28515625" bestFit="1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14.28515625" bestFit="1" customWidth="1"/>
    <col min="13062" max="13062" width="11.5703125" customWidth="1"/>
    <col min="13063" max="13063" width="10.28515625" bestFit="1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14.28515625" bestFit="1" customWidth="1"/>
    <col min="13318" max="13318" width="11.5703125" customWidth="1"/>
    <col min="13319" max="13319" width="10.28515625" bestFit="1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14.28515625" bestFit="1" customWidth="1"/>
    <col min="13574" max="13574" width="11.5703125" customWidth="1"/>
    <col min="13575" max="13575" width="10.28515625" bestFit="1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14.28515625" bestFit="1" customWidth="1"/>
    <col min="13830" max="13830" width="11.5703125" customWidth="1"/>
    <col min="13831" max="13831" width="10.28515625" bestFit="1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14.28515625" bestFit="1" customWidth="1"/>
    <col min="14086" max="14086" width="11.5703125" customWidth="1"/>
    <col min="14087" max="14087" width="10.28515625" bestFit="1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14.28515625" bestFit="1" customWidth="1"/>
    <col min="14342" max="14342" width="11.5703125" customWidth="1"/>
    <col min="14343" max="14343" width="10.28515625" bestFit="1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14.28515625" bestFit="1" customWidth="1"/>
    <col min="14598" max="14598" width="11.5703125" customWidth="1"/>
    <col min="14599" max="14599" width="10.28515625" bestFit="1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14.28515625" bestFit="1" customWidth="1"/>
    <col min="14854" max="14854" width="11.5703125" customWidth="1"/>
    <col min="14855" max="14855" width="10.28515625" bestFit="1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14.28515625" bestFit="1" customWidth="1"/>
    <col min="15110" max="15110" width="11.5703125" customWidth="1"/>
    <col min="15111" max="15111" width="10.28515625" bestFit="1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14.28515625" bestFit="1" customWidth="1"/>
    <col min="15366" max="15366" width="11.5703125" customWidth="1"/>
    <col min="15367" max="15367" width="10.28515625" bestFit="1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14.28515625" bestFit="1" customWidth="1"/>
    <col min="15622" max="15622" width="11.5703125" customWidth="1"/>
    <col min="15623" max="15623" width="10.28515625" bestFit="1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14.28515625" bestFit="1" customWidth="1"/>
    <col min="15878" max="15878" width="11.5703125" customWidth="1"/>
    <col min="15879" max="15879" width="10.28515625" bestFit="1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14.28515625" bestFit="1" customWidth="1"/>
    <col min="16134" max="16134" width="11.5703125" customWidth="1"/>
    <col min="16135" max="16135" width="10.28515625" bestFit="1" customWidth="1"/>
  </cols>
  <sheetData>
    <row r="1" spans="1:9" x14ac:dyDescent="0.2">
      <c r="A1" s="3"/>
    </row>
    <row r="3" spans="1:9" ht="15.75" x14ac:dyDescent="0.25">
      <c r="A3" s="76" t="s">
        <v>29</v>
      </c>
      <c r="B3" s="76"/>
      <c r="C3" s="76"/>
      <c r="D3" s="76"/>
      <c r="E3" s="76"/>
      <c r="F3" s="76"/>
      <c r="G3" s="76"/>
    </row>
    <row r="4" spans="1:9" x14ac:dyDescent="0.2">
      <c r="A4" s="77"/>
      <c r="B4" s="77"/>
      <c r="C4" s="77"/>
      <c r="D4" s="77"/>
      <c r="E4" s="77"/>
      <c r="F4" s="77"/>
      <c r="G4" s="77"/>
    </row>
    <row r="6" spans="1:9" x14ac:dyDescent="0.2">
      <c r="A6" s="40" t="s">
        <v>17</v>
      </c>
      <c r="B6" s="41"/>
      <c r="C6" s="41"/>
      <c r="D6" s="41"/>
      <c r="E6" s="41"/>
      <c r="F6" s="80" t="s">
        <v>18</v>
      </c>
      <c r="G6" s="81"/>
    </row>
    <row r="7" spans="1:9" x14ac:dyDescent="0.2">
      <c r="A7" s="42" t="s">
        <v>19</v>
      </c>
      <c r="B7" s="82" t="s">
        <v>20</v>
      </c>
      <c r="C7" s="82"/>
      <c r="D7" s="82" t="s">
        <v>21</v>
      </c>
      <c r="E7" s="82"/>
      <c r="F7" s="82" t="s">
        <v>22</v>
      </c>
      <c r="G7" s="83"/>
    </row>
    <row r="8" spans="1:9" ht="21" customHeight="1" x14ac:dyDescent="0.2">
      <c r="A8" s="43" t="s">
        <v>0</v>
      </c>
      <c r="B8" s="44">
        <v>7042.12</v>
      </c>
      <c r="C8" s="45">
        <v>8.4310574655011378E-2</v>
      </c>
      <c r="D8" s="46">
        <v>18499.84</v>
      </c>
      <c r="E8" s="45">
        <v>0.10587556674679513</v>
      </c>
      <c r="F8" s="47">
        <v>84224</v>
      </c>
      <c r="G8" s="45">
        <v>0.55443354617865848</v>
      </c>
    </row>
    <row r="9" spans="1:9" x14ac:dyDescent="0.2">
      <c r="A9" s="48" t="s">
        <v>1</v>
      </c>
      <c r="B9" s="49">
        <v>764.27</v>
      </c>
      <c r="C9" s="50">
        <v>9.1500915763414355E-3</v>
      </c>
      <c r="D9" s="51">
        <v>3979.09</v>
      </c>
      <c r="E9" s="50">
        <v>2.2772543378024084E-2</v>
      </c>
      <c r="F9" s="51">
        <v>41184</v>
      </c>
      <c r="G9" s="50">
        <v>0.27110789283128173</v>
      </c>
    </row>
    <row r="10" spans="1:9" ht="21" customHeight="1" x14ac:dyDescent="0.2">
      <c r="A10" s="52" t="s">
        <v>2</v>
      </c>
      <c r="B10" s="53">
        <v>17207.349999999999</v>
      </c>
      <c r="C10" s="45">
        <v>0.20601204847260624</v>
      </c>
      <c r="D10" s="54">
        <v>36796.089999999997</v>
      </c>
      <c r="E10" s="45">
        <v>0.21058597711202262</v>
      </c>
      <c r="F10" s="54">
        <v>40903</v>
      </c>
      <c r="G10" s="45">
        <v>0.26925646324305097</v>
      </c>
    </row>
    <row r="11" spans="1:9" ht="21" customHeight="1" x14ac:dyDescent="0.2">
      <c r="A11" s="52" t="s">
        <v>3</v>
      </c>
      <c r="B11" s="53">
        <v>39825.49</v>
      </c>
      <c r="C11" s="45">
        <v>0.47680385279112097</v>
      </c>
      <c r="D11" s="54">
        <v>80548.160000000003</v>
      </c>
      <c r="E11" s="45">
        <v>0.46098139715865294</v>
      </c>
      <c r="F11" s="54">
        <v>25036</v>
      </c>
      <c r="G11" s="45">
        <v>0.16480908167766425</v>
      </c>
    </row>
    <row r="12" spans="1:9" ht="21" customHeight="1" x14ac:dyDescent="0.2">
      <c r="A12" s="52" t="s">
        <v>4</v>
      </c>
      <c r="B12" s="53">
        <v>19450.98</v>
      </c>
      <c r="C12" s="45">
        <v>0.2328735240812615</v>
      </c>
      <c r="D12" s="54">
        <v>38887.82</v>
      </c>
      <c r="E12" s="45">
        <v>0.222</v>
      </c>
      <c r="F12" s="54">
        <v>1747</v>
      </c>
      <c r="G12" s="45">
        <v>1.1500908900626388E-2</v>
      </c>
    </row>
    <row r="13" spans="1:9" ht="21" customHeight="1" x14ac:dyDescent="0.2">
      <c r="A13" s="55" t="s">
        <v>5</v>
      </c>
      <c r="B13" s="56">
        <v>83525.94</v>
      </c>
      <c r="C13" s="57">
        <v>1</v>
      </c>
      <c r="D13" s="58">
        <v>174731.91</v>
      </c>
      <c r="E13" s="57">
        <v>1</v>
      </c>
      <c r="F13" s="58">
        <v>151910</v>
      </c>
      <c r="G13" s="59">
        <v>1</v>
      </c>
      <c r="H13" s="2"/>
      <c r="I13" s="1"/>
    </row>
    <row r="16" spans="1:9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G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14.28515625" bestFit="1" customWidth="1"/>
    <col min="262" max="262" width="11.5703125" customWidth="1"/>
    <col min="263" max="263" width="10.28515625" bestFit="1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14.28515625" bestFit="1" customWidth="1"/>
    <col min="518" max="518" width="11.5703125" customWidth="1"/>
    <col min="519" max="519" width="10.28515625" bestFit="1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14.28515625" bestFit="1" customWidth="1"/>
    <col min="774" max="774" width="11.5703125" customWidth="1"/>
    <col min="775" max="775" width="10.28515625" bestFit="1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14.28515625" bestFit="1" customWidth="1"/>
    <col min="1030" max="1030" width="11.5703125" customWidth="1"/>
    <col min="1031" max="1031" width="10.28515625" bestFit="1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14.28515625" bestFit="1" customWidth="1"/>
    <col min="1286" max="1286" width="11.5703125" customWidth="1"/>
    <col min="1287" max="1287" width="10.28515625" bestFit="1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14.28515625" bestFit="1" customWidth="1"/>
    <col min="1542" max="1542" width="11.5703125" customWidth="1"/>
    <col min="1543" max="1543" width="10.28515625" bestFit="1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14.28515625" bestFit="1" customWidth="1"/>
    <col min="1798" max="1798" width="11.5703125" customWidth="1"/>
    <col min="1799" max="1799" width="10.28515625" bestFit="1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14.28515625" bestFit="1" customWidth="1"/>
    <col min="2054" max="2054" width="11.5703125" customWidth="1"/>
    <col min="2055" max="2055" width="10.28515625" bestFit="1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14.28515625" bestFit="1" customWidth="1"/>
    <col min="2310" max="2310" width="11.5703125" customWidth="1"/>
    <col min="2311" max="2311" width="10.28515625" bestFit="1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14.28515625" bestFit="1" customWidth="1"/>
    <col min="2566" max="2566" width="11.5703125" customWidth="1"/>
    <col min="2567" max="2567" width="10.28515625" bestFit="1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14.28515625" bestFit="1" customWidth="1"/>
    <col min="2822" max="2822" width="11.5703125" customWidth="1"/>
    <col min="2823" max="2823" width="10.28515625" bestFit="1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14.28515625" bestFit="1" customWidth="1"/>
    <col min="3078" max="3078" width="11.5703125" customWidth="1"/>
    <col min="3079" max="3079" width="10.28515625" bestFit="1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14.28515625" bestFit="1" customWidth="1"/>
    <col min="3334" max="3334" width="11.5703125" customWidth="1"/>
    <col min="3335" max="3335" width="10.28515625" bestFit="1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14.28515625" bestFit="1" customWidth="1"/>
    <col min="3590" max="3590" width="11.5703125" customWidth="1"/>
    <col min="3591" max="3591" width="10.28515625" bestFit="1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14.28515625" bestFit="1" customWidth="1"/>
    <col min="3846" max="3846" width="11.5703125" customWidth="1"/>
    <col min="3847" max="3847" width="10.28515625" bestFit="1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14.28515625" bestFit="1" customWidth="1"/>
    <col min="4102" max="4102" width="11.5703125" customWidth="1"/>
    <col min="4103" max="4103" width="10.28515625" bestFit="1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14.28515625" bestFit="1" customWidth="1"/>
    <col min="4358" max="4358" width="11.5703125" customWidth="1"/>
    <col min="4359" max="4359" width="10.28515625" bestFit="1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14.28515625" bestFit="1" customWidth="1"/>
    <col min="4614" max="4614" width="11.5703125" customWidth="1"/>
    <col min="4615" max="4615" width="10.28515625" bestFit="1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14.28515625" bestFit="1" customWidth="1"/>
    <col min="4870" max="4870" width="11.5703125" customWidth="1"/>
    <col min="4871" max="4871" width="10.28515625" bestFit="1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14.28515625" bestFit="1" customWidth="1"/>
    <col min="5126" max="5126" width="11.5703125" customWidth="1"/>
    <col min="5127" max="5127" width="10.28515625" bestFit="1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14.28515625" bestFit="1" customWidth="1"/>
    <col min="5382" max="5382" width="11.5703125" customWidth="1"/>
    <col min="5383" max="5383" width="10.28515625" bestFit="1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14.28515625" bestFit="1" customWidth="1"/>
    <col min="5638" max="5638" width="11.5703125" customWidth="1"/>
    <col min="5639" max="5639" width="10.28515625" bestFit="1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14.28515625" bestFit="1" customWidth="1"/>
    <col min="5894" max="5894" width="11.5703125" customWidth="1"/>
    <col min="5895" max="5895" width="10.28515625" bestFit="1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14.28515625" bestFit="1" customWidth="1"/>
    <col min="6150" max="6150" width="11.5703125" customWidth="1"/>
    <col min="6151" max="6151" width="10.28515625" bestFit="1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14.28515625" bestFit="1" customWidth="1"/>
    <col min="6406" max="6406" width="11.5703125" customWidth="1"/>
    <col min="6407" max="6407" width="10.28515625" bestFit="1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14.28515625" bestFit="1" customWidth="1"/>
    <col min="6662" max="6662" width="11.5703125" customWidth="1"/>
    <col min="6663" max="6663" width="10.28515625" bestFit="1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14.28515625" bestFit="1" customWidth="1"/>
    <col min="6918" max="6918" width="11.5703125" customWidth="1"/>
    <col min="6919" max="6919" width="10.28515625" bestFit="1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14.28515625" bestFit="1" customWidth="1"/>
    <col min="7174" max="7174" width="11.5703125" customWidth="1"/>
    <col min="7175" max="7175" width="10.28515625" bestFit="1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14.28515625" bestFit="1" customWidth="1"/>
    <col min="7430" max="7430" width="11.5703125" customWidth="1"/>
    <col min="7431" max="7431" width="10.28515625" bestFit="1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14.28515625" bestFit="1" customWidth="1"/>
    <col min="7686" max="7686" width="11.5703125" customWidth="1"/>
    <col min="7687" max="7687" width="10.28515625" bestFit="1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14.28515625" bestFit="1" customWidth="1"/>
    <col min="7942" max="7942" width="11.5703125" customWidth="1"/>
    <col min="7943" max="7943" width="10.28515625" bestFit="1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14.28515625" bestFit="1" customWidth="1"/>
    <col min="8198" max="8198" width="11.5703125" customWidth="1"/>
    <col min="8199" max="8199" width="10.28515625" bestFit="1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14.28515625" bestFit="1" customWidth="1"/>
    <col min="8454" max="8454" width="11.5703125" customWidth="1"/>
    <col min="8455" max="8455" width="10.28515625" bestFit="1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14.28515625" bestFit="1" customWidth="1"/>
    <col min="8710" max="8710" width="11.5703125" customWidth="1"/>
    <col min="8711" max="8711" width="10.28515625" bestFit="1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14.28515625" bestFit="1" customWidth="1"/>
    <col min="8966" max="8966" width="11.5703125" customWidth="1"/>
    <col min="8967" max="8967" width="10.28515625" bestFit="1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14.28515625" bestFit="1" customWidth="1"/>
    <col min="9222" max="9222" width="11.5703125" customWidth="1"/>
    <col min="9223" max="9223" width="10.28515625" bestFit="1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14.28515625" bestFit="1" customWidth="1"/>
    <col min="9478" max="9478" width="11.5703125" customWidth="1"/>
    <col min="9479" max="9479" width="10.28515625" bestFit="1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14.28515625" bestFit="1" customWidth="1"/>
    <col min="9734" max="9734" width="11.5703125" customWidth="1"/>
    <col min="9735" max="9735" width="10.28515625" bestFit="1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14.28515625" bestFit="1" customWidth="1"/>
    <col min="9990" max="9990" width="11.5703125" customWidth="1"/>
    <col min="9991" max="9991" width="10.28515625" bestFit="1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14.28515625" bestFit="1" customWidth="1"/>
    <col min="10246" max="10246" width="11.5703125" customWidth="1"/>
    <col min="10247" max="10247" width="10.28515625" bestFit="1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14.28515625" bestFit="1" customWidth="1"/>
    <col min="10502" max="10502" width="11.5703125" customWidth="1"/>
    <col min="10503" max="10503" width="10.28515625" bestFit="1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14.28515625" bestFit="1" customWidth="1"/>
    <col min="10758" max="10758" width="11.5703125" customWidth="1"/>
    <col min="10759" max="10759" width="10.28515625" bestFit="1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14.28515625" bestFit="1" customWidth="1"/>
    <col min="11014" max="11014" width="11.5703125" customWidth="1"/>
    <col min="11015" max="11015" width="10.28515625" bestFit="1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14.28515625" bestFit="1" customWidth="1"/>
    <col min="11270" max="11270" width="11.5703125" customWidth="1"/>
    <col min="11271" max="11271" width="10.28515625" bestFit="1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14.28515625" bestFit="1" customWidth="1"/>
    <col min="11526" max="11526" width="11.5703125" customWidth="1"/>
    <col min="11527" max="11527" width="10.28515625" bestFit="1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14.28515625" bestFit="1" customWidth="1"/>
    <col min="11782" max="11782" width="11.5703125" customWidth="1"/>
    <col min="11783" max="11783" width="10.28515625" bestFit="1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14.28515625" bestFit="1" customWidth="1"/>
    <col min="12038" max="12038" width="11.5703125" customWidth="1"/>
    <col min="12039" max="12039" width="10.28515625" bestFit="1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14.28515625" bestFit="1" customWidth="1"/>
    <col min="12294" max="12294" width="11.5703125" customWidth="1"/>
    <col min="12295" max="12295" width="10.28515625" bestFit="1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14.28515625" bestFit="1" customWidth="1"/>
    <col min="12550" max="12550" width="11.5703125" customWidth="1"/>
    <col min="12551" max="12551" width="10.28515625" bestFit="1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14.28515625" bestFit="1" customWidth="1"/>
    <col min="12806" max="12806" width="11.5703125" customWidth="1"/>
    <col min="12807" max="12807" width="10.28515625" bestFit="1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14.28515625" bestFit="1" customWidth="1"/>
    <col min="13062" max="13062" width="11.5703125" customWidth="1"/>
    <col min="13063" max="13063" width="10.28515625" bestFit="1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14.28515625" bestFit="1" customWidth="1"/>
    <col min="13318" max="13318" width="11.5703125" customWidth="1"/>
    <col min="13319" max="13319" width="10.28515625" bestFit="1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14.28515625" bestFit="1" customWidth="1"/>
    <col min="13574" max="13574" width="11.5703125" customWidth="1"/>
    <col min="13575" max="13575" width="10.28515625" bestFit="1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14.28515625" bestFit="1" customWidth="1"/>
    <col min="13830" max="13830" width="11.5703125" customWidth="1"/>
    <col min="13831" max="13831" width="10.28515625" bestFit="1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14.28515625" bestFit="1" customWidth="1"/>
    <col min="14086" max="14086" width="11.5703125" customWidth="1"/>
    <col min="14087" max="14087" width="10.28515625" bestFit="1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14.28515625" bestFit="1" customWidth="1"/>
    <col min="14342" max="14342" width="11.5703125" customWidth="1"/>
    <col min="14343" max="14343" width="10.28515625" bestFit="1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14.28515625" bestFit="1" customWidth="1"/>
    <col min="14598" max="14598" width="11.5703125" customWidth="1"/>
    <col min="14599" max="14599" width="10.28515625" bestFit="1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14.28515625" bestFit="1" customWidth="1"/>
    <col min="14854" max="14854" width="11.5703125" customWidth="1"/>
    <col min="14855" max="14855" width="10.28515625" bestFit="1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14.28515625" bestFit="1" customWidth="1"/>
    <col min="15110" max="15110" width="11.5703125" customWidth="1"/>
    <col min="15111" max="15111" width="10.28515625" bestFit="1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14.28515625" bestFit="1" customWidth="1"/>
    <col min="15366" max="15366" width="11.5703125" customWidth="1"/>
    <col min="15367" max="15367" width="10.28515625" bestFit="1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14.28515625" bestFit="1" customWidth="1"/>
    <col min="15622" max="15622" width="11.5703125" customWidth="1"/>
    <col min="15623" max="15623" width="10.28515625" bestFit="1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14.28515625" bestFit="1" customWidth="1"/>
    <col min="15878" max="15878" width="11.5703125" customWidth="1"/>
    <col min="15879" max="15879" width="10.28515625" bestFit="1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14.28515625" bestFit="1" customWidth="1"/>
    <col min="16134" max="16134" width="11.5703125" customWidth="1"/>
    <col min="16135" max="16135" width="10.28515625" bestFit="1" customWidth="1"/>
  </cols>
  <sheetData>
    <row r="1" spans="1:7" x14ac:dyDescent="0.2">
      <c r="A1" s="3"/>
    </row>
    <row r="3" spans="1:7" ht="15.75" x14ac:dyDescent="0.25">
      <c r="A3" s="76" t="s">
        <v>28</v>
      </c>
      <c r="B3" s="76"/>
      <c r="C3" s="76"/>
      <c r="D3" s="76"/>
      <c r="E3" s="76"/>
      <c r="F3" s="76"/>
      <c r="G3" s="76"/>
    </row>
    <row r="4" spans="1:7" x14ac:dyDescent="0.2">
      <c r="A4" s="77"/>
      <c r="B4" s="77"/>
      <c r="C4" s="77"/>
      <c r="D4" s="77"/>
      <c r="E4" s="77"/>
      <c r="F4" s="77"/>
      <c r="G4" s="77"/>
    </row>
    <row r="6" spans="1:7" x14ac:dyDescent="0.2">
      <c r="A6" s="40" t="s">
        <v>17</v>
      </c>
      <c r="B6" s="41"/>
      <c r="C6" s="41"/>
      <c r="D6" s="41"/>
      <c r="E6" s="41"/>
      <c r="F6" s="80" t="s">
        <v>18</v>
      </c>
      <c r="G6" s="81"/>
    </row>
    <row r="7" spans="1:7" x14ac:dyDescent="0.2">
      <c r="A7" s="42" t="s">
        <v>19</v>
      </c>
      <c r="B7" s="82" t="s">
        <v>20</v>
      </c>
      <c r="C7" s="82"/>
      <c r="D7" s="82" t="s">
        <v>21</v>
      </c>
      <c r="E7" s="82"/>
      <c r="F7" s="82" t="s">
        <v>22</v>
      </c>
      <c r="G7" s="83"/>
    </row>
    <row r="8" spans="1:7" ht="21" customHeight="1" x14ac:dyDescent="0.2">
      <c r="A8" s="43" t="s">
        <v>0</v>
      </c>
      <c r="B8" s="44">
        <v>7043.52</v>
      </c>
      <c r="C8" s="45">
        <v>8.4422592816240732E-2</v>
      </c>
      <c r="D8" s="46">
        <v>18424.650000000001</v>
      </c>
      <c r="E8" s="45">
        <v>0.105625724345389</v>
      </c>
      <c r="F8" s="47">
        <v>87589.6</v>
      </c>
      <c r="G8" s="45">
        <v>0.56100000000000005</v>
      </c>
    </row>
    <row r="9" spans="1:7" x14ac:dyDescent="0.2">
      <c r="A9" s="48" t="s">
        <v>1</v>
      </c>
      <c r="B9" s="49">
        <v>764.27</v>
      </c>
      <c r="C9" s="50">
        <v>9.1604276003572488E-3</v>
      </c>
      <c r="D9" s="51">
        <v>3952.36</v>
      </c>
      <c r="E9" s="50">
        <v>2.2658280503224843E-2</v>
      </c>
      <c r="F9" s="51">
        <v>42634.8</v>
      </c>
      <c r="G9" s="50">
        <v>0.27300000000000002</v>
      </c>
    </row>
    <row r="10" spans="1:7" ht="21" customHeight="1" x14ac:dyDescent="0.2">
      <c r="A10" s="52" t="s">
        <v>2</v>
      </c>
      <c r="B10" s="53">
        <v>16995.300004247631</v>
      </c>
      <c r="C10" s="45">
        <v>0.20370316149431703</v>
      </c>
      <c r="D10" s="54">
        <v>36344.21</v>
      </c>
      <c r="E10" s="45">
        <v>0.20835584431785298</v>
      </c>
      <c r="F10" s="54">
        <v>41369.513330136251</v>
      </c>
      <c r="G10" s="45">
        <v>0.26500000000000001</v>
      </c>
    </row>
    <row r="11" spans="1:7" ht="21" customHeight="1" x14ac:dyDescent="0.2">
      <c r="A11" s="52" t="s">
        <v>3</v>
      </c>
      <c r="B11" s="53">
        <v>39858.324944818392</v>
      </c>
      <c r="C11" s="45">
        <v>0.47773600943190531</v>
      </c>
      <c r="D11" s="54">
        <v>80603.48</v>
      </c>
      <c r="E11" s="45">
        <v>0.46208752729409103</v>
      </c>
      <c r="F11" s="54">
        <v>25307.387043220122</v>
      </c>
      <c r="G11" s="45">
        <v>0.16200000000000001</v>
      </c>
    </row>
    <row r="12" spans="1:7" ht="21" customHeight="1" x14ac:dyDescent="0.2">
      <c r="A12" s="52" t="s">
        <v>4</v>
      </c>
      <c r="B12" s="53">
        <v>19534.549873803819</v>
      </c>
      <c r="C12" s="45">
        <v>0.23413823625753691</v>
      </c>
      <c r="D12" s="54">
        <v>39061.019999999997</v>
      </c>
      <c r="E12" s="45">
        <v>0.22393090404266708</v>
      </c>
      <c r="F12" s="54">
        <v>1798.4996266436326</v>
      </c>
      <c r="G12" s="45">
        <v>1.1619061224181972E-2</v>
      </c>
    </row>
    <row r="13" spans="1:7" ht="21" customHeight="1" x14ac:dyDescent="0.2">
      <c r="A13" s="55" t="s">
        <v>5</v>
      </c>
      <c r="B13" s="56">
        <v>83431.694822869846</v>
      </c>
      <c r="C13" s="57">
        <v>1</v>
      </c>
      <c r="D13" s="58">
        <v>174433.36</v>
      </c>
      <c r="E13" s="57">
        <v>1</v>
      </c>
      <c r="F13" s="58">
        <v>156065</v>
      </c>
      <c r="G13" s="59">
        <v>1</v>
      </c>
    </row>
    <row r="16" spans="1:7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G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14.28515625" bestFit="1" customWidth="1"/>
    <col min="262" max="262" width="11.5703125" customWidth="1"/>
    <col min="263" max="263" width="10.28515625" bestFit="1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14.28515625" bestFit="1" customWidth="1"/>
    <col min="518" max="518" width="11.5703125" customWidth="1"/>
    <col min="519" max="519" width="10.28515625" bestFit="1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14.28515625" bestFit="1" customWidth="1"/>
    <col min="774" max="774" width="11.5703125" customWidth="1"/>
    <col min="775" max="775" width="10.28515625" bestFit="1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14.28515625" bestFit="1" customWidth="1"/>
    <col min="1030" max="1030" width="11.5703125" customWidth="1"/>
    <col min="1031" max="1031" width="10.28515625" bestFit="1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14.28515625" bestFit="1" customWidth="1"/>
    <col min="1286" max="1286" width="11.5703125" customWidth="1"/>
    <col min="1287" max="1287" width="10.28515625" bestFit="1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14.28515625" bestFit="1" customWidth="1"/>
    <col min="1542" max="1542" width="11.5703125" customWidth="1"/>
    <col min="1543" max="1543" width="10.28515625" bestFit="1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14.28515625" bestFit="1" customWidth="1"/>
    <col min="1798" max="1798" width="11.5703125" customWidth="1"/>
    <col min="1799" max="1799" width="10.28515625" bestFit="1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14.28515625" bestFit="1" customWidth="1"/>
    <col min="2054" max="2054" width="11.5703125" customWidth="1"/>
    <col min="2055" max="2055" width="10.28515625" bestFit="1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14.28515625" bestFit="1" customWidth="1"/>
    <col min="2310" max="2310" width="11.5703125" customWidth="1"/>
    <col min="2311" max="2311" width="10.28515625" bestFit="1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14.28515625" bestFit="1" customWidth="1"/>
    <col min="2566" max="2566" width="11.5703125" customWidth="1"/>
    <col min="2567" max="2567" width="10.28515625" bestFit="1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14.28515625" bestFit="1" customWidth="1"/>
    <col min="2822" max="2822" width="11.5703125" customWidth="1"/>
    <col min="2823" max="2823" width="10.28515625" bestFit="1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14.28515625" bestFit="1" customWidth="1"/>
    <col min="3078" max="3078" width="11.5703125" customWidth="1"/>
    <col min="3079" max="3079" width="10.28515625" bestFit="1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14.28515625" bestFit="1" customWidth="1"/>
    <col min="3334" max="3334" width="11.5703125" customWidth="1"/>
    <col min="3335" max="3335" width="10.28515625" bestFit="1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14.28515625" bestFit="1" customWidth="1"/>
    <col min="3590" max="3590" width="11.5703125" customWidth="1"/>
    <col min="3591" max="3591" width="10.28515625" bestFit="1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14.28515625" bestFit="1" customWidth="1"/>
    <col min="3846" max="3846" width="11.5703125" customWidth="1"/>
    <col min="3847" max="3847" width="10.28515625" bestFit="1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14.28515625" bestFit="1" customWidth="1"/>
    <col min="4102" max="4102" width="11.5703125" customWidth="1"/>
    <col min="4103" max="4103" width="10.28515625" bestFit="1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14.28515625" bestFit="1" customWidth="1"/>
    <col min="4358" max="4358" width="11.5703125" customWidth="1"/>
    <col min="4359" max="4359" width="10.28515625" bestFit="1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14.28515625" bestFit="1" customWidth="1"/>
    <col min="4614" max="4614" width="11.5703125" customWidth="1"/>
    <col min="4615" max="4615" width="10.28515625" bestFit="1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14.28515625" bestFit="1" customWidth="1"/>
    <col min="4870" max="4870" width="11.5703125" customWidth="1"/>
    <col min="4871" max="4871" width="10.28515625" bestFit="1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14.28515625" bestFit="1" customWidth="1"/>
    <col min="5126" max="5126" width="11.5703125" customWidth="1"/>
    <col min="5127" max="5127" width="10.28515625" bestFit="1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14.28515625" bestFit="1" customWidth="1"/>
    <col min="5382" max="5382" width="11.5703125" customWidth="1"/>
    <col min="5383" max="5383" width="10.28515625" bestFit="1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14.28515625" bestFit="1" customWidth="1"/>
    <col min="5638" max="5638" width="11.5703125" customWidth="1"/>
    <col min="5639" max="5639" width="10.28515625" bestFit="1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14.28515625" bestFit="1" customWidth="1"/>
    <col min="5894" max="5894" width="11.5703125" customWidth="1"/>
    <col min="5895" max="5895" width="10.28515625" bestFit="1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14.28515625" bestFit="1" customWidth="1"/>
    <col min="6150" max="6150" width="11.5703125" customWidth="1"/>
    <col min="6151" max="6151" width="10.28515625" bestFit="1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14.28515625" bestFit="1" customWidth="1"/>
    <col min="6406" max="6406" width="11.5703125" customWidth="1"/>
    <col min="6407" max="6407" width="10.28515625" bestFit="1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14.28515625" bestFit="1" customWidth="1"/>
    <col min="6662" max="6662" width="11.5703125" customWidth="1"/>
    <col min="6663" max="6663" width="10.28515625" bestFit="1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14.28515625" bestFit="1" customWidth="1"/>
    <col min="6918" max="6918" width="11.5703125" customWidth="1"/>
    <col min="6919" max="6919" width="10.28515625" bestFit="1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14.28515625" bestFit="1" customWidth="1"/>
    <col min="7174" max="7174" width="11.5703125" customWidth="1"/>
    <col min="7175" max="7175" width="10.28515625" bestFit="1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14.28515625" bestFit="1" customWidth="1"/>
    <col min="7430" max="7430" width="11.5703125" customWidth="1"/>
    <col min="7431" max="7431" width="10.28515625" bestFit="1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14.28515625" bestFit="1" customWidth="1"/>
    <col min="7686" max="7686" width="11.5703125" customWidth="1"/>
    <col min="7687" max="7687" width="10.28515625" bestFit="1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14.28515625" bestFit="1" customWidth="1"/>
    <col min="7942" max="7942" width="11.5703125" customWidth="1"/>
    <col min="7943" max="7943" width="10.28515625" bestFit="1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14.28515625" bestFit="1" customWidth="1"/>
    <col min="8198" max="8198" width="11.5703125" customWidth="1"/>
    <col min="8199" max="8199" width="10.28515625" bestFit="1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14.28515625" bestFit="1" customWidth="1"/>
    <col min="8454" max="8454" width="11.5703125" customWidth="1"/>
    <col min="8455" max="8455" width="10.28515625" bestFit="1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14.28515625" bestFit="1" customWidth="1"/>
    <col min="8710" max="8710" width="11.5703125" customWidth="1"/>
    <col min="8711" max="8711" width="10.28515625" bestFit="1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14.28515625" bestFit="1" customWidth="1"/>
    <col min="8966" max="8966" width="11.5703125" customWidth="1"/>
    <col min="8967" max="8967" width="10.28515625" bestFit="1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14.28515625" bestFit="1" customWidth="1"/>
    <col min="9222" max="9222" width="11.5703125" customWidth="1"/>
    <col min="9223" max="9223" width="10.28515625" bestFit="1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14.28515625" bestFit="1" customWidth="1"/>
    <col min="9478" max="9478" width="11.5703125" customWidth="1"/>
    <col min="9479" max="9479" width="10.28515625" bestFit="1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14.28515625" bestFit="1" customWidth="1"/>
    <col min="9734" max="9734" width="11.5703125" customWidth="1"/>
    <col min="9735" max="9735" width="10.28515625" bestFit="1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14.28515625" bestFit="1" customWidth="1"/>
    <col min="9990" max="9990" width="11.5703125" customWidth="1"/>
    <col min="9991" max="9991" width="10.28515625" bestFit="1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14.28515625" bestFit="1" customWidth="1"/>
    <col min="10246" max="10246" width="11.5703125" customWidth="1"/>
    <col min="10247" max="10247" width="10.28515625" bestFit="1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14.28515625" bestFit="1" customWidth="1"/>
    <col min="10502" max="10502" width="11.5703125" customWidth="1"/>
    <col min="10503" max="10503" width="10.28515625" bestFit="1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14.28515625" bestFit="1" customWidth="1"/>
    <col min="10758" max="10758" width="11.5703125" customWidth="1"/>
    <col min="10759" max="10759" width="10.28515625" bestFit="1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14.28515625" bestFit="1" customWidth="1"/>
    <col min="11014" max="11014" width="11.5703125" customWidth="1"/>
    <col min="11015" max="11015" width="10.28515625" bestFit="1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14.28515625" bestFit="1" customWidth="1"/>
    <col min="11270" max="11270" width="11.5703125" customWidth="1"/>
    <col min="11271" max="11271" width="10.28515625" bestFit="1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14.28515625" bestFit="1" customWidth="1"/>
    <col min="11526" max="11526" width="11.5703125" customWidth="1"/>
    <col min="11527" max="11527" width="10.28515625" bestFit="1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14.28515625" bestFit="1" customWidth="1"/>
    <col min="11782" max="11782" width="11.5703125" customWidth="1"/>
    <col min="11783" max="11783" width="10.28515625" bestFit="1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14.28515625" bestFit="1" customWidth="1"/>
    <col min="12038" max="12038" width="11.5703125" customWidth="1"/>
    <col min="12039" max="12039" width="10.28515625" bestFit="1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14.28515625" bestFit="1" customWidth="1"/>
    <col min="12294" max="12294" width="11.5703125" customWidth="1"/>
    <col min="12295" max="12295" width="10.28515625" bestFit="1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14.28515625" bestFit="1" customWidth="1"/>
    <col min="12550" max="12550" width="11.5703125" customWidth="1"/>
    <col min="12551" max="12551" width="10.28515625" bestFit="1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14.28515625" bestFit="1" customWidth="1"/>
    <col min="12806" max="12806" width="11.5703125" customWidth="1"/>
    <col min="12807" max="12807" width="10.28515625" bestFit="1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14.28515625" bestFit="1" customWidth="1"/>
    <col min="13062" max="13062" width="11.5703125" customWidth="1"/>
    <col min="13063" max="13063" width="10.28515625" bestFit="1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14.28515625" bestFit="1" customWidth="1"/>
    <col min="13318" max="13318" width="11.5703125" customWidth="1"/>
    <col min="13319" max="13319" width="10.28515625" bestFit="1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14.28515625" bestFit="1" customWidth="1"/>
    <col min="13574" max="13574" width="11.5703125" customWidth="1"/>
    <col min="13575" max="13575" width="10.28515625" bestFit="1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14.28515625" bestFit="1" customWidth="1"/>
    <col min="13830" max="13830" width="11.5703125" customWidth="1"/>
    <col min="13831" max="13831" width="10.28515625" bestFit="1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14.28515625" bestFit="1" customWidth="1"/>
    <col min="14086" max="14086" width="11.5703125" customWidth="1"/>
    <col min="14087" max="14087" width="10.28515625" bestFit="1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14.28515625" bestFit="1" customWidth="1"/>
    <col min="14342" max="14342" width="11.5703125" customWidth="1"/>
    <col min="14343" max="14343" width="10.28515625" bestFit="1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14.28515625" bestFit="1" customWidth="1"/>
    <col min="14598" max="14598" width="11.5703125" customWidth="1"/>
    <col min="14599" max="14599" width="10.28515625" bestFit="1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14.28515625" bestFit="1" customWidth="1"/>
    <col min="14854" max="14854" width="11.5703125" customWidth="1"/>
    <col min="14855" max="14855" width="10.28515625" bestFit="1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14.28515625" bestFit="1" customWidth="1"/>
    <col min="15110" max="15110" width="11.5703125" customWidth="1"/>
    <col min="15111" max="15111" width="10.28515625" bestFit="1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14.28515625" bestFit="1" customWidth="1"/>
    <col min="15366" max="15366" width="11.5703125" customWidth="1"/>
    <col min="15367" max="15367" width="10.28515625" bestFit="1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14.28515625" bestFit="1" customWidth="1"/>
    <col min="15622" max="15622" width="11.5703125" customWidth="1"/>
    <col min="15623" max="15623" width="10.28515625" bestFit="1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14.28515625" bestFit="1" customWidth="1"/>
    <col min="15878" max="15878" width="11.5703125" customWidth="1"/>
    <col min="15879" max="15879" width="10.28515625" bestFit="1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14.28515625" bestFit="1" customWidth="1"/>
    <col min="16134" max="16134" width="11.5703125" customWidth="1"/>
    <col min="16135" max="16135" width="10.28515625" bestFit="1" customWidth="1"/>
  </cols>
  <sheetData>
    <row r="1" spans="1:7" x14ac:dyDescent="0.2">
      <c r="A1" s="3"/>
    </row>
    <row r="3" spans="1:7" ht="15.75" x14ac:dyDescent="0.25">
      <c r="A3" s="76" t="s">
        <v>27</v>
      </c>
      <c r="B3" s="76"/>
      <c r="C3" s="76"/>
      <c r="D3" s="76"/>
      <c r="E3" s="76"/>
      <c r="F3" s="76"/>
      <c r="G3" s="76"/>
    </row>
    <row r="4" spans="1:7" x14ac:dyDescent="0.2">
      <c r="A4" s="77"/>
      <c r="B4" s="77"/>
      <c r="C4" s="77"/>
      <c r="D4" s="77"/>
      <c r="E4" s="77"/>
      <c r="F4" s="77"/>
      <c r="G4" s="77"/>
    </row>
    <row r="6" spans="1:7" x14ac:dyDescent="0.2">
      <c r="A6" s="40" t="s">
        <v>17</v>
      </c>
      <c r="B6" s="41"/>
      <c r="C6" s="41"/>
      <c r="D6" s="41"/>
      <c r="E6" s="41"/>
      <c r="F6" s="80" t="s">
        <v>18</v>
      </c>
      <c r="G6" s="81"/>
    </row>
    <row r="7" spans="1:7" x14ac:dyDescent="0.2">
      <c r="A7" s="42" t="s">
        <v>19</v>
      </c>
      <c r="B7" s="82" t="s">
        <v>20</v>
      </c>
      <c r="C7" s="82"/>
      <c r="D7" s="82" t="s">
        <v>21</v>
      </c>
      <c r="E7" s="82"/>
      <c r="F7" s="82" t="s">
        <v>22</v>
      </c>
      <c r="G7" s="83"/>
    </row>
    <row r="8" spans="1:7" ht="21" customHeight="1" x14ac:dyDescent="0.2">
      <c r="A8" s="43" t="s">
        <v>0</v>
      </c>
      <c r="B8" s="44">
        <v>7043.59</v>
      </c>
      <c r="C8" s="45">
        <v>8.4601435931955918E-2</v>
      </c>
      <c r="D8" s="46">
        <v>18389.259999999998</v>
      </c>
      <c r="E8" s="45">
        <v>0.10567370302382158</v>
      </c>
      <c r="F8" s="47">
        <v>87024.876164383561</v>
      </c>
      <c r="G8" s="45">
        <v>0.56187856667904301</v>
      </c>
    </row>
    <row r="9" spans="1:7" x14ac:dyDescent="0.2">
      <c r="A9" s="48" t="s">
        <v>1</v>
      </c>
      <c r="B9" s="49">
        <v>764.27</v>
      </c>
      <c r="C9" s="50">
        <v>9.1797420689898115E-3</v>
      </c>
      <c r="D9" s="51">
        <v>3948.51</v>
      </c>
      <c r="E9" s="50">
        <v>2.2690074158861737E-2</v>
      </c>
      <c r="F9" s="51">
        <v>42273.476712328767</v>
      </c>
      <c r="G9" s="50">
        <v>0.27293989432166915</v>
      </c>
    </row>
    <row r="10" spans="1:7" ht="21" customHeight="1" x14ac:dyDescent="0.2">
      <c r="A10" s="52" t="s">
        <v>2</v>
      </c>
      <c r="B10" s="53">
        <v>16654.303016622562</v>
      </c>
      <c r="C10" s="45">
        <v>0.2000369058466171</v>
      </c>
      <c r="D10" s="54">
        <v>35548.399066296886</v>
      </c>
      <c r="E10" s="45">
        <v>0.20427852811391833</v>
      </c>
      <c r="F10" s="54">
        <v>40459</v>
      </c>
      <c r="G10" s="45">
        <v>0.26122836684539952</v>
      </c>
    </row>
    <row r="11" spans="1:7" ht="21" customHeight="1" x14ac:dyDescent="0.2">
      <c r="A11" s="52" t="s">
        <v>3</v>
      </c>
      <c r="B11" s="53">
        <v>39906.721537033212</v>
      </c>
      <c r="C11" s="45">
        <v>0.47932459802028798</v>
      </c>
      <c r="D11" s="54">
        <v>80776.497656990425</v>
      </c>
      <c r="E11" s="45">
        <v>0.46418135502511937</v>
      </c>
      <c r="F11" s="54">
        <v>25432.557780493829</v>
      </c>
      <c r="G11" s="45">
        <v>0.16420602639747567</v>
      </c>
    </row>
    <row r="12" spans="1:7" ht="21" customHeight="1" x14ac:dyDescent="0.2">
      <c r="A12" s="52" t="s">
        <v>4</v>
      </c>
      <c r="B12" s="53">
        <v>19651.53733559926</v>
      </c>
      <c r="C12" s="45">
        <v>0.23603706020113896</v>
      </c>
      <c r="D12" s="54">
        <v>39305.107046191697</v>
      </c>
      <c r="E12" s="45">
        <v>0.22586641383714073</v>
      </c>
      <c r="F12" s="54">
        <v>1964.9941413734603</v>
      </c>
      <c r="G12" s="45">
        <v>1.2687040078081765E-2</v>
      </c>
    </row>
    <row r="13" spans="1:7" ht="21" customHeight="1" x14ac:dyDescent="0.2">
      <c r="A13" s="55" t="s">
        <v>5</v>
      </c>
      <c r="B13" s="56">
        <v>83256.151889255038</v>
      </c>
      <c r="C13" s="57">
        <v>1</v>
      </c>
      <c r="D13" s="58">
        <v>174019.27</v>
      </c>
      <c r="E13" s="57">
        <v>1</v>
      </c>
      <c r="F13" s="58">
        <v>154882</v>
      </c>
      <c r="G13" s="59">
        <v>1</v>
      </c>
    </row>
    <row r="16" spans="1:7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J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9" customWidth="1"/>
    <col min="262" max="262" width="11.5703125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9" customWidth="1"/>
    <col min="518" max="518" width="11.5703125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9" customWidth="1"/>
    <col min="774" max="774" width="11.5703125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9" customWidth="1"/>
    <col min="1030" max="1030" width="11.5703125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9" customWidth="1"/>
    <col min="1286" max="1286" width="11.5703125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9" customWidth="1"/>
    <col min="1542" max="1542" width="11.5703125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9" customWidth="1"/>
    <col min="1798" max="1798" width="11.5703125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9" customWidth="1"/>
    <col min="2054" max="2054" width="11.5703125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9" customWidth="1"/>
    <col min="2310" max="2310" width="11.5703125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9" customWidth="1"/>
    <col min="2566" max="2566" width="11.5703125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9" customWidth="1"/>
    <col min="2822" max="2822" width="11.5703125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9" customWidth="1"/>
    <col min="3078" max="3078" width="11.5703125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9" customWidth="1"/>
    <col min="3334" max="3334" width="11.5703125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9" customWidth="1"/>
    <col min="3590" max="3590" width="11.5703125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9" customWidth="1"/>
    <col min="3846" max="3846" width="11.5703125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9" customWidth="1"/>
    <col min="4102" max="4102" width="11.5703125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9" customWidth="1"/>
    <col min="4358" max="4358" width="11.5703125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9" customWidth="1"/>
    <col min="4614" max="4614" width="11.5703125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9" customWidth="1"/>
    <col min="4870" max="4870" width="11.5703125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9" customWidth="1"/>
    <col min="5126" max="5126" width="11.5703125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9" customWidth="1"/>
    <col min="5382" max="5382" width="11.5703125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9" customWidth="1"/>
    <col min="5638" max="5638" width="11.5703125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9" customWidth="1"/>
    <col min="5894" max="5894" width="11.5703125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9" customWidth="1"/>
    <col min="6150" max="6150" width="11.5703125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9" customWidth="1"/>
    <col min="6406" max="6406" width="11.5703125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9" customWidth="1"/>
    <col min="6662" max="6662" width="11.5703125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9" customWidth="1"/>
    <col min="6918" max="6918" width="11.5703125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9" customWidth="1"/>
    <col min="7174" max="7174" width="11.5703125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9" customWidth="1"/>
    <col min="7430" max="7430" width="11.5703125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9" customWidth="1"/>
    <col min="7686" max="7686" width="11.5703125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9" customWidth="1"/>
    <col min="7942" max="7942" width="11.5703125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9" customWidth="1"/>
    <col min="8198" max="8198" width="11.5703125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9" customWidth="1"/>
    <col min="8454" max="8454" width="11.5703125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9" customWidth="1"/>
    <col min="8710" max="8710" width="11.5703125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9" customWidth="1"/>
    <col min="8966" max="8966" width="11.5703125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9" customWidth="1"/>
    <col min="9222" max="9222" width="11.5703125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9" customWidth="1"/>
    <col min="9478" max="9478" width="11.5703125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9" customWidth="1"/>
    <col min="9734" max="9734" width="11.5703125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9" customWidth="1"/>
    <col min="9990" max="9990" width="11.5703125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9" customWidth="1"/>
    <col min="10246" max="10246" width="11.5703125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9" customWidth="1"/>
    <col min="10502" max="10502" width="11.5703125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9" customWidth="1"/>
    <col min="10758" max="10758" width="11.5703125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9" customWidth="1"/>
    <col min="11014" max="11014" width="11.5703125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9" customWidth="1"/>
    <col min="11270" max="11270" width="11.5703125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9" customWidth="1"/>
    <col min="11526" max="11526" width="11.5703125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9" customWidth="1"/>
    <col min="11782" max="11782" width="11.5703125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9" customWidth="1"/>
    <col min="12038" max="12038" width="11.5703125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9" customWidth="1"/>
    <col min="12294" max="12294" width="11.5703125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9" customWidth="1"/>
    <col min="12550" max="12550" width="11.5703125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9" customWidth="1"/>
    <col min="12806" max="12806" width="11.5703125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9" customWidth="1"/>
    <col min="13062" max="13062" width="11.5703125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9" customWidth="1"/>
    <col min="13318" max="13318" width="11.5703125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9" customWidth="1"/>
    <col min="13574" max="13574" width="11.5703125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9" customWidth="1"/>
    <col min="13830" max="13830" width="11.5703125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9" customWidth="1"/>
    <col min="14086" max="14086" width="11.5703125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9" customWidth="1"/>
    <col min="14342" max="14342" width="11.5703125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9" customWidth="1"/>
    <col min="14598" max="14598" width="11.5703125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9" customWidth="1"/>
    <col min="14854" max="14854" width="11.5703125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9" customWidth="1"/>
    <col min="15110" max="15110" width="11.5703125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9" customWidth="1"/>
    <col min="15366" max="15366" width="11.5703125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9" customWidth="1"/>
    <col min="15622" max="15622" width="11.5703125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9" customWidth="1"/>
    <col min="15878" max="15878" width="11.5703125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9" customWidth="1"/>
    <col min="16134" max="16134" width="11.5703125" customWidth="1"/>
  </cols>
  <sheetData>
    <row r="1" spans="1:10" x14ac:dyDescent="0.2">
      <c r="A1" s="3"/>
    </row>
    <row r="3" spans="1:10" ht="15.75" x14ac:dyDescent="0.25">
      <c r="A3" s="76" t="s">
        <v>26</v>
      </c>
      <c r="B3" s="76"/>
      <c r="C3" s="76"/>
      <c r="D3" s="76"/>
      <c r="E3" s="76"/>
      <c r="F3" s="76"/>
      <c r="G3" s="76"/>
    </row>
    <row r="4" spans="1:10" x14ac:dyDescent="0.2">
      <c r="A4" s="77"/>
      <c r="B4" s="77"/>
      <c r="C4" s="77"/>
      <c r="D4" s="77"/>
      <c r="E4" s="77"/>
      <c r="F4" s="77"/>
      <c r="G4" s="77"/>
    </row>
    <row r="6" spans="1:10" x14ac:dyDescent="0.2">
      <c r="A6" s="40" t="s">
        <v>17</v>
      </c>
      <c r="B6" s="41"/>
      <c r="C6" s="41"/>
      <c r="D6" s="41"/>
      <c r="E6" s="41"/>
      <c r="F6" s="80" t="s">
        <v>18</v>
      </c>
      <c r="G6" s="81"/>
    </row>
    <row r="7" spans="1:10" x14ac:dyDescent="0.2">
      <c r="A7" s="42" t="s">
        <v>19</v>
      </c>
      <c r="B7" s="82" t="s">
        <v>20</v>
      </c>
      <c r="C7" s="82"/>
      <c r="D7" s="82" t="s">
        <v>21</v>
      </c>
      <c r="E7" s="82"/>
      <c r="F7" s="82" t="s">
        <v>22</v>
      </c>
      <c r="G7" s="83"/>
    </row>
    <row r="8" spans="1:10" ht="21" customHeight="1" x14ac:dyDescent="0.2">
      <c r="A8" s="43" t="s">
        <v>0</v>
      </c>
      <c r="B8" s="44">
        <v>7045.78</v>
      </c>
      <c r="C8" s="45">
        <v>8.4501664182844757E-2</v>
      </c>
      <c r="D8" s="46">
        <v>18362.669999999998</v>
      </c>
      <c r="E8" s="45">
        <v>0.10555389996785755</v>
      </c>
      <c r="F8" s="47">
        <v>86654</v>
      </c>
      <c r="G8" s="45">
        <v>0.57001710301276143</v>
      </c>
      <c r="J8" s="2"/>
    </row>
    <row r="9" spans="1:10" x14ac:dyDescent="0.2">
      <c r="A9" s="48" t="s">
        <v>1</v>
      </c>
      <c r="B9" s="49">
        <v>764.27</v>
      </c>
      <c r="C9" s="50">
        <v>9.1660663382936679E-3</v>
      </c>
      <c r="D9" s="51">
        <v>3942.34</v>
      </c>
      <c r="E9" s="50">
        <v>2.2661702355881993E-2</v>
      </c>
      <c r="F9" s="51">
        <v>42120</v>
      </c>
      <c r="G9" s="50">
        <v>0.2770688067359558</v>
      </c>
      <c r="J9" s="2"/>
    </row>
    <row r="10" spans="1:10" ht="21" customHeight="1" x14ac:dyDescent="0.2">
      <c r="A10" s="52" t="s">
        <v>2</v>
      </c>
      <c r="B10" s="53">
        <v>16421.417119284728</v>
      </c>
      <c r="C10" s="45">
        <v>0.19694584202461843</v>
      </c>
      <c r="D10" s="54">
        <v>35038.706361779659</v>
      </c>
      <c r="E10" s="45">
        <v>0.20141254546939114</v>
      </c>
      <c r="F10" s="54">
        <v>40464.958511087149</v>
      </c>
      <c r="G10" s="45">
        <v>0.26618180838762762</v>
      </c>
      <c r="J10" s="2"/>
    </row>
    <row r="11" spans="1:10" ht="21" customHeight="1" x14ac:dyDescent="0.2">
      <c r="A11" s="52" t="s">
        <v>3</v>
      </c>
      <c r="B11" s="53">
        <v>39900.07322885991</v>
      </c>
      <c r="C11" s="45">
        <v>0.47853077854489279</v>
      </c>
      <c r="D11" s="54">
        <v>80535.933389648286</v>
      </c>
      <c r="E11" s="45">
        <v>0.46294367087297078</v>
      </c>
      <c r="F11" s="54">
        <v>23360.686637600989</v>
      </c>
      <c r="G11" s="45">
        <v>0.15366850833838303</v>
      </c>
      <c r="J11" s="2"/>
    </row>
    <row r="12" spans="1:10" ht="21" customHeight="1" x14ac:dyDescent="0.2">
      <c r="A12" s="52" t="s">
        <v>4</v>
      </c>
      <c r="B12" s="53">
        <v>20013.09935385716</v>
      </c>
      <c r="C12" s="45">
        <v>0.24002171524764401</v>
      </c>
      <c r="D12" s="54">
        <v>40027.555645223962</v>
      </c>
      <c r="E12" s="45">
        <v>0.23008988368978053</v>
      </c>
      <c r="F12" s="54">
        <v>1540.3548513118621</v>
      </c>
      <c r="G12" s="45">
        <v>1.0132580261227878E-2</v>
      </c>
      <c r="J12" s="2"/>
    </row>
    <row r="13" spans="1:10" ht="21" customHeight="1" x14ac:dyDescent="0.2">
      <c r="A13" s="55" t="s">
        <v>5</v>
      </c>
      <c r="B13" s="56">
        <v>83380.369702001801</v>
      </c>
      <c r="C13" s="57">
        <v>1</v>
      </c>
      <c r="D13" s="58">
        <v>173964.86539665191</v>
      </c>
      <c r="E13" s="57">
        <v>1</v>
      </c>
      <c r="F13" s="58">
        <v>152020</v>
      </c>
      <c r="G13" s="59">
        <v>1</v>
      </c>
      <c r="J13" s="2"/>
    </row>
    <row r="16" spans="1:10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J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9" customWidth="1"/>
    <col min="262" max="262" width="11.5703125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9" customWidth="1"/>
    <col min="518" max="518" width="11.5703125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9" customWidth="1"/>
    <col min="774" max="774" width="11.5703125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9" customWidth="1"/>
    <col min="1030" max="1030" width="11.5703125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9" customWidth="1"/>
    <col min="1286" max="1286" width="11.5703125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9" customWidth="1"/>
    <col min="1542" max="1542" width="11.5703125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9" customWidth="1"/>
    <col min="1798" max="1798" width="11.5703125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9" customWidth="1"/>
    <col min="2054" max="2054" width="11.5703125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9" customWidth="1"/>
    <col min="2310" max="2310" width="11.5703125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9" customWidth="1"/>
    <col min="2566" max="2566" width="11.5703125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9" customWidth="1"/>
    <col min="2822" max="2822" width="11.5703125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9" customWidth="1"/>
    <col min="3078" max="3078" width="11.5703125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9" customWidth="1"/>
    <col min="3334" max="3334" width="11.5703125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9" customWidth="1"/>
    <col min="3590" max="3590" width="11.5703125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9" customWidth="1"/>
    <col min="3846" max="3846" width="11.5703125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9" customWidth="1"/>
    <col min="4102" max="4102" width="11.5703125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9" customWidth="1"/>
    <col min="4358" max="4358" width="11.5703125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9" customWidth="1"/>
    <col min="4614" max="4614" width="11.5703125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9" customWidth="1"/>
    <col min="4870" max="4870" width="11.5703125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9" customWidth="1"/>
    <col min="5126" max="5126" width="11.5703125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9" customWidth="1"/>
    <col min="5382" max="5382" width="11.5703125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9" customWidth="1"/>
    <col min="5638" max="5638" width="11.5703125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9" customWidth="1"/>
    <col min="5894" max="5894" width="11.5703125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9" customWidth="1"/>
    <col min="6150" max="6150" width="11.5703125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9" customWidth="1"/>
    <col min="6406" max="6406" width="11.5703125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9" customWidth="1"/>
    <col min="6662" max="6662" width="11.5703125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9" customWidth="1"/>
    <col min="6918" max="6918" width="11.5703125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9" customWidth="1"/>
    <col min="7174" max="7174" width="11.5703125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9" customWidth="1"/>
    <col min="7430" max="7430" width="11.5703125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9" customWidth="1"/>
    <col min="7686" max="7686" width="11.5703125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9" customWidth="1"/>
    <col min="7942" max="7942" width="11.5703125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9" customWidth="1"/>
    <col min="8198" max="8198" width="11.5703125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9" customWidth="1"/>
    <col min="8454" max="8454" width="11.5703125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9" customWidth="1"/>
    <col min="8710" max="8710" width="11.5703125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9" customWidth="1"/>
    <col min="8966" max="8966" width="11.5703125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9" customWidth="1"/>
    <col min="9222" max="9222" width="11.5703125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9" customWidth="1"/>
    <col min="9478" max="9478" width="11.5703125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9" customWidth="1"/>
    <col min="9734" max="9734" width="11.5703125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9" customWidth="1"/>
    <col min="9990" max="9990" width="11.5703125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9" customWidth="1"/>
    <col min="10246" max="10246" width="11.5703125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9" customWidth="1"/>
    <col min="10502" max="10502" width="11.5703125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9" customWidth="1"/>
    <col min="10758" max="10758" width="11.5703125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9" customWidth="1"/>
    <col min="11014" max="11014" width="11.5703125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9" customWidth="1"/>
    <col min="11270" max="11270" width="11.5703125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9" customWidth="1"/>
    <col min="11526" max="11526" width="11.5703125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9" customWidth="1"/>
    <col min="11782" max="11782" width="11.5703125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9" customWidth="1"/>
    <col min="12038" max="12038" width="11.5703125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9" customWidth="1"/>
    <col min="12294" max="12294" width="11.5703125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9" customWidth="1"/>
    <col min="12550" max="12550" width="11.5703125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9" customWidth="1"/>
    <col min="12806" max="12806" width="11.5703125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9" customWidth="1"/>
    <col min="13062" max="13062" width="11.5703125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9" customWidth="1"/>
    <col min="13318" max="13318" width="11.5703125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9" customWidth="1"/>
    <col min="13574" max="13574" width="11.5703125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9" customWidth="1"/>
    <col min="13830" max="13830" width="11.5703125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9" customWidth="1"/>
    <col min="14086" max="14086" width="11.5703125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9" customWidth="1"/>
    <col min="14342" max="14342" width="11.5703125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9" customWidth="1"/>
    <col min="14598" max="14598" width="11.5703125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9" customWidth="1"/>
    <col min="14854" max="14854" width="11.5703125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9" customWidth="1"/>
    <col min="15110" max="15110" width="11.5703125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9" customWidth="1"/>
    <col min="15366" max="15366" width="11.5703125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9" customWidth="1"/>
    <col min="15622" max="15622" width="11.5703125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9" customWidth="1"/>
    <col min="15878" max="15878" width="11.5703125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9" customWidth="1"/>
    <col min="16134" max="16134" width="11.5703125" customWidth="1"/>
  </cols>
  <sheetData>
    <row r="1" spans="1:10" x14ac:dyDescent="0.2">
      <c r="A1" s="3"/>
    </row>
    <row r="3" spans="1:10" ht="15.75" x14ac:dyDescent="0.25">
      <c r="A3" s="76" t="s">
        <v>25</v>
      </c>
      <c r="B3" s="76"/>
      <c r="C3" s="76"/>
      <c r="D3" s="76"/>
      <c r="E3" s="76"/>
      <c r="F3" s="76"/>
      <c r="G3" s="76"/>
    </row>
    <row r="4" spans="1:10" x14ac:dyDescent="0.2">
      <c r="A4" s="77"/>
      <c r="B4" s="77"/>
      <c r="C4" s="77"/>
      <c r="D4" s="77"/>
      <c r="E4" s="77"/>
      <c r="F4" s="77"/>
      <c r="G4" s="77"/>
    </row>
    <row r="6" spans="1:10" x14ac:dyDescent="0.2">
      <c r="A6" s="40" t="s">
        <v>17</v>
      </c>
      <c r="B6" s="41"/>
      <c r="C6" s="41"/>
      <c r="D6" s="41"/>
      <c r="E6" s="41"/>
      <c r="F6" s="80" t="s">
        <v>18</v>
      </c>
      <c r="G6" s="81"/>
    </row>
    <row r="7" spans="1:10" x14ac:dyDescent="0.2">
      <c r="A7" s="42" t="s">
        <v>19</v>
      </c>
      <c r="B7" s="82" t="s">
        <v>20</v>
      </c>
      <c r="C7" s="82"/>
      <c r="D7" s="82" t="s">
        <v>21</v>
      </c>
      <c r="E7" s="82"/>
      <c r="F7" s="82" t="s">
        <v>22</v>
      </c>
      <c r="G7" s="83"/>
    </row>
    <row r="8" spans="1:10" ht="21" customHeight="1" x14ac:dyDescent="0.2">
      <c r="A8" s="43" t="s">
        <v>0</v>
      </c>
      <c r="B8" s="44">
        <v>7045.8100010347371</v>
      </c>
      <c r="C8" s="45">
        <v>8.6752040045800838E-2</v>
      </c>
      <c r="D8" s="46">
        <v>18314.86</v>
      </c>
      <c r="E8" s="45">
        <v>0.10799179613975991</v>
      </c>
      <c r="F8" s="47">
        <v>86222</v>
      </c>
      <c r="G8" s="45">
        <v>0.56836513999092808</v>
      </c>
      <c r="J8" s="2"/>
    </row>
    <row r="9" spans="1:10" x14ac:dyDescent="0.2">
      <c r="A9" s="48" t="s">
        <v>1</v>
      </c>
      <c r="B9" s="49">
        <v>764.27</v>
      </c>
      <c r="C9" s="50">
        <v>9.4101290889290513E-3</v>
      </c>
      <c r="D9" s="51">
        <v>3930.38</v>
      </c>
      <c r="E9" s="50">
        <v>2.3175104571467625E-2</v>
      </c>
      <c r="F9" s="51">
        <v>41762.9</v>
      </c>
      <c r="G9" s="50">
        <v>0.27529467449397504</v>
      </c>
      <c r="J9" s="2"/>
    </row>
    <row r="10" spans="1:10" ht="21" customHeight="1" x14ac:dyDescent="0.2">
      <c r="A10" s="52" t="s">
        <v>2</v>
      </c>
      <c r="B10" s="53">
        <v>16261.319949062541</v>
      </c>
      <c r="C10" s="45">
        <v>0.20021866601731808</v>
      </c>
      <c r="D10" s="54">
        <v>34727.566893687472</v>
      </c>
      <c r="E10" s="45">
        <v>0.20476773092521441</v>
      </c>
      <c r="F10" s="54">
        <v>40972.496852608834</v>
      </c>
      <c r="G10" s="45">
        <v>0.26838391294025277</v>
      </c>
      <c r="J10" s="2"/>
    </row>
    <row r="11" spans="1:10" ht="21" customHeight="1" x14ac:dyDescent="0.2">
      <c r="A11" s="52" t="s">
        <v>3</v>
      </c>
      <c r="B11" s="53">
        <v>39832.391984442016</v>
      </c>
      <c r="C11" s="45">
        <v>0.49043917790103259</v>
      </c>
      <c r="D11" s="54">
        <v>80395.932967664208</v>
      </c>
      <c r="E11" s="45">
        <v>0.47404682337237608</v>
      </c>
      <c r="F11" s="54">
        <v>23443.58087629587</v>
      </c>
      <c r="G11" s="45">
        <v>0.15356349874271683</v>
      </c>
      <c r="J11" s="2"/>
    </row>
    <row r="12" spans="1:10" ht="21" customHeight="1" x14ac:dyDescent="0.2">
      <c r="A12" s="52" t="s">
        <v>4</v>
      </c>
      <c r="B12" s="53">
        <v>18078.27994441241</v>
      </c>
      <c r="C12" s="45">
        <v>0.22259011603584844</v>
      </c>
      <c r="D12" s="54">
        <v>36156.559888824821</v>
      </c>
      <c r="E12" s="45">
        <v>0.21319364956264969</v>
      </c>
      <c r="F12" s="54">
        <v>1478.9222710952922</v>
      </c>
      <c r="G12" s="45">
        <v>9.6874483261023617E-3</v>
      </c>
      <c r="J12" s="2"/>
    </row>
    <row r="13" spans="1:10" ht="21" customHeight="1" x14ac:dyDescent="0.2">
      <c r="A13" s="55" t="s">
        <v>5</v>
      </c>
      <c r="B13" s="56">
        <v>81217.801878951708</v>
      </c>
      <c r="C13" s="57">
        <v>1</v>
      </c>
      <c r="D13" s="58">
        <v>169594.91975017649</v>
      </c>
      <c r="E13" s="57">
        <v>1</v>
      </c>
      <c r="F13" s="58">
        <v>152117</v>
      </c>
      <c r="G13" s="59">
        <v>1</v>
      </c>
      <c r="J13" s="2"/>
    </row>
    <row r="16" spans="1:10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A1:J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9" customWidth="1"/>
    <col min="262" max="262" width="11.5703125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9" customWidth="1"/>
    <col min="518" max="518" width="11.5703125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9" customWidth="1"/>
    <col min="774" max="774" width="11.5703125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9" customWidth="1"/>
    <col min="1030" max="1030" width="11.5703125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9" customWidth="1"/>
    <col min="1286" max="1286" width="11.5703125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9" customWidth="1"/>
    <col min="1542" max="1542" width="11.5703125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9" customWidth="1"/>
    <col min="1798" max="1798" width="11.5703125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9" customWidth="1"/>
    <col min="2054" max="2054" width="11.5703125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9" customWidth="1"/>
    <col min="2310" max="2310" width="11.5703125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9" customWidth="1"/>
    <col min="2566" max="2566" width="11.5703125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9" customWidth="1"/>
    <col min="2822" max="2822" width="11.5703125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9" customWidth="1"/>
    <col min="3078" max="3078" width="11.5703125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9" customWidth="1"/>
    <col min="3334" max="3334" width="11.5703125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9" customWidth="1"/>
    <col min="3590" max="3590" width="11.5703125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9" customWidth="1"/>
    <col min="3846" max="3846" width="11.5703125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9" customWidth="1"/>
    <col min="4102" max="4102" width="11.5703125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9" customWidth="1"/>
    <col min="4358" max="4358" width="11.5703125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9" customWidth="1"/>
    <col min="4614" max="4614" width="11.5703125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9" customWidth="1"/>
    <col min="4870" max="4870" width="11.5703125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9" customWidth="1"/>
    <col min="5126" max="5126" width="11.5703125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9" customWidth="1"/>
    <col min="5382" max="5382" width="11.5703125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9" customWidth="1"/>
    <col min="5638" max="5638" width="11.5703125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9" customWidth="1"/>
    <col min="5894" max="5894" width="11.5703125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9" customWidth="1"/>
    <col min="6150" max="6150" width="11.5703125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9" customWidth="1"/>
    <col min="6406" max="6406" width="11.5703125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9" customWidth="1"/>
    <col min="6662" max="6662" width="11.5703125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9" customWidth="1"/>
    <col min="6918" max="6918" width="11.5703125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9" customWidth="1"/>
    <col min="7174" max="7174" width="11.5703125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9" customWidth="1"/>
    <col min="7430" max="7430" width="11.5703125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9" customWidth="1"/>
    <col min="7686" max="7686" width="11.5703125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9" customWidth="1"/>
    <col min="7942" max="7942" width="11.5703125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9" customWidth="1"/>
    <col min="8198" max="8198" width="11.5703125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9" customWidth="1"/>
    <col min="8454" max="8454" width="11.5703125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9" customWidth="1"/>
    <col min="8710" max="8710" width="11.5703125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9" customWidth="1"/>
    <col min="8966" max="8966" width="11.5703125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9" customWidth="1"/>
    <col min="9222" max="9222" width="11.5703125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9" customWidth="1"/>
    <col min="9478" max="9478" width="11.5703125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9" customWidth="1"/>
    <col min="9734" max="9734" width="11.5703125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9" customWidth="1"/>
    <col min="9990" max="9990" width="11.5703125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9" customWidth="1"/>
    <col min="10246" max="10246" width="11.5703125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9" customWidth="1"/>
    <col min="10502" max="10502" width="11.5703125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9" customWidth="1"/>
    <col min="10758" max="10758" width="11.5703125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9" customWidth="1"/>
    <col min="11014" max="11014" width="11.5703125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9" customWidth="1"/>
    <col min="11270" max="11270" width="11.5703125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9" customWidth="1"/>
    <col min="11526" max="11526" width="11.5703125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9" customWidth="1"/>
    <col min="11782" max="11782" width="11.5703125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9" customWidth="1"/>
    <col min="12038" max="12038" width="11.5703125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9" customWidth="1"/>
    <col min="12294" max="12294" width="11.5703125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9" customWidth="1"/>
    <col min="12550" max="12550" width="11.5703125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9" customWidth="1"/>
    <col min="12806" max="12806" width="11.5703125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9" customWidth="1"/>
    <col min="13062" max="13062" width="11.5703125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9" customWidth="1"/>
    <col min="13318" max="13318" width="11.5703125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9" customWidth="1"/>
    <col min="13574" max="13574" width="11.5703125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9" customWidth="1"/>
    <col min="13830" max="13830" width="11.5703125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9" customWidth="1"/>
    <col min="14086" max="14086" width="11.5703125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9" customWidth="1"/>
    <col min="14342" max="14342" width="11.5703125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9" customWidth="1"/>
    <col min="14598" max="14598" width="11.5703125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9" customWidth="1"/>
    <col min="14854" max="14854" width="11.5703125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9" customWidth="1"/>
    <col min="15110" max="15110" width="11.5703125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9" customWidth="1"/>
    <col min="15366" max="15366" width="11.5703125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9" customWidth="1"/>
    <col min="15622" max="15622" width="11.5703125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9" customWidth="1"/>
    <col min="15878" max="15878" width="11.5703125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9" customWidth="1"/>
    <col min="16134" max="16134" width="11.5703125" customWidth="1"/>
  </cols>
  <sheetData>
    <row r="1" spans="1:10" x14ac:dyDescent="0.2">
      <c r="A1" s="3"/>
    </row>
    <row r="3" spans="1:10" ht="15.75" x14ac:dyDescent="0.25">
      <c r="A3" s="76" t="s">
        <v>24</v>
      </c>
      <c r="B3" s="76"/>
      <c r="C3" s="76"/>
      <c r="D3" s="76"/>
      <c r="E3" s="76"/>
      <c r="F3" s="76"/>
      <c r="G3" s="76"/>
    </row>
    <row r="4" spans="1:10" x14ac:dyDescent="0.2">
      <c r="A4" s="77"/>
      <c r="B4" s="77"/>
      <c r="C4" s="77"/>
      <c r="D4" s="77"/>
      <c r="E4" s="77"/>
      <c r="F4" s="77"/>
      <c r="G4" s="77"/>
    </row>
    <row r="6" spans="1:10" x14ac:dyDescent="0.2">
      <c r="A6" s="40" t="s">
        <v>17</v>
      </c>
      <c r="B6" s="41"/>
      <c r="C6" s="41"/>
      <c r="D6" s="41"/>
      <c r="E6" s="41"/>
      <c r="F6" s="80" t="s">
        <v>18</v>
      </c>
      <c r="G6" s="81"/>
    </row>
    <row r="7" spans="1:10" x14ac:dyDescent="0.2">
      <c r="A7" s="42" t="s">
        <v>19</v>
      </c>
      <c r="B7" s="82" t="s">
        <v>20</v>
      </c>
      <c r="C7" s="82"/>
      <c r="D7" s="82" t="s">
        <v>21</v>
      </c>
      <c r="E7" s="82"/>
      <c r="F7" s="82" t="s">
        <v>22</v>
      </c>
      <c r="G7" s="83"/>
    </row>
    <row r="8" spans="1:10" ht="21" customHeight="1" x14ac:dyDescent="0.2">
      <c r="A8" s="43" t="s">
        <v>0</v>
      </c>
      <c r="B8" s="44">
        <v>7048.3300008722399</v>
      </c>
      <c r="C8" s="45">
        <v>8.5678911659362075E-2</v>
      </c>
      <c r="D8" s="46">
        <v>18297.330000000002</v>
      </c>
      <c r="E8" s="45">
        <v>0.10654732247817209</v>
      </c>
      <c r="F8" s="47">
        <v>86749.9</v>
      </c>
      <c r="G8" s="45">
        <v>0.57599999999999996</v>
      </c>
      <c r="J8" s="2"/>
    </row>
    <row r="9" spans="1:10" x14ac:dyDescent="0.2">
      <c r="A9" s="48" t="s">
        <v>1</v>
      </c>
      <c r="B9" s="49">
        <v>764.27</v>
      </c>
      <c r="C9" s="50">
        <v>9.2904023798257452E-3</v>
      </c>
      <c r="D9" s="51">
        <v>3910.62</v>
      </c>
      <c r="E9" s="50">
        <v>2.2802581008007139E-2</v>
      </c>
      <c r="F9" s="51">
        <v>42185.3</v>
      </c>
      <c r="G9" s="50">
        <v>0.28000000000000003</v>
      </c>
      <c r="J9" s="2"/>
    </row>
    <row r="10" spans="1:10" ht="21" customHeight="1" x14ac:dyDescent="0.2">
      <c r="A10" s="52" t="s">
        <v>2</v>
      </c>
      <c r="B10" s="53">
        <v>15650.862999999999</v>
      </c>
      <c r="C10" s="45">
        <v>0.1902505853448738</v>
      </c>
      <c r="D10" s="54">
        <v>33384.457000000002</v>
      </c>
      <c r="E10" s="45">
        <v>0.1946626839608121</v>
      </c>
      <c r="F10" s="54">
        <v>38363.352810679135</v>
      </c>
      <c r="G10" s="45">
        <v>0.254</v>
      </c>
      <c r="J10" s="2"/>
    </row>
    <row r="11" spans="1:10" ht="21" customHeight="1" x14ac:dyDescent="0.2">
      <c r="A11" s="52" t="s">
        <v>3</v>
      </c>
      <c r="B11" s="53">
        <v>40353.514000000003</v>
      </c>
      <c r="C11" s="45">
        <v>0.49053395069796218</v>
      </c>
      <c r="D11" s="54">
        <v>81418.27</v>
      </c>
      <c r="E11" s="45">
        <v>0.47474484792866539</v>
      </c>
      <c r="F11" s="54">
        <v>23996.078939977651</v>
      </c>
      <c r="G11" s="45">
        <v>0.159</v>
      </c>
      <c r="J11" s="2"/>
    </row>
    <row r="12" spans="1:10" ht="21" customHeight="1" x14ac:dyDescent="0.2">
      <c r="A12" s="52" t="s">
        <v>4</v>
      </c>
      <c r="B12" s="53">
        <v>19211.759999999998</v>
      </c>
      <c r="C12" s="45">
        <v>0.23353655229780187</v>
      </c>
      <c r="D12" s="54">
        <v>38423.519999999997</v>
      </c>
      <c r="E12" s="45">
        <v>0.22404514563235045</v>
      </c>
      <c r="F12" s="54">
        <v>1610.6682493432049</v>
      </c>
      <c r="G12" s="45">
        <v>1.0845580020832106E-2</v>
      </c>
      <c r="J12" s="2"/>
    </row>
    <row r="13" spans="1:10" ht="21" customHeight="1" x14ac:dyDescent="0.2">
      <c r="A13" s="55" t="s">
        <v>5</v>
      </c>
      <c r="B13" s="56">
        <v>82264.467000872246</v>
      </c>
      <c r="C13" s="57">
        <v>1</v>
      </c>
      <c r="D13" s="58">
        <v>171523.57699999999</v>
      </c>
      <c r="E13" s="57">
        <v>1</v>
      </c>
      <c r="F13" s="58">
        <v>150720</v>
      </c>
      <c r="G13" s="59">
        <v>1</v>
      </c>
      <c r="J13" s="2"/>
    </row>
    <row r="16" spans="1:10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363EB-EE4F-4AC8-ADA5-672AECEA9485}">
  <dimension ref="A1:H18"/>
  <sheetViews>
    <sheetView tabSelected="1" workbookViewId="0">
      <selection activeCell="C31" sqref="C31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6" t="s">
        <v>47</v>
      </c>
      <c r="B3" s="76"/>
      <c r="C3" s="76"/>
      <c r="D3" s="76"/>
      <c r="E3" s="76"/>
      <c r="F3" s="76"/>
      <c r="G3" s="76"/>
      <c r="H3" s="76"/>
    </row>
    <row r="4" spans="1:8" x14ac:dyDescent="0.2">
      <c r="A4" s="77"/>
      <c r="B4" s="77"/>
      <c r="C4" s="77"/>
      <c r="D4" s="77"/>
      <c r="E4" s="77"/>
      <c r="F4" s="77"/>
      <c r="G4" s="77"/>
      <c r="H4" s="77"/>
    </row>
    <row r="5" spans="1:8" ht="13.5" thickBot="1" x14ac:dyDescent="0.25"/>
    <row r="6" spans="1:8" x14ac:dyDescent="0.2">
      <c r="A6" s="4" t="s">
        <v>12</v>
      </c>
      <c r="B6" s="78" t="s">
        <v>14</v>
      </c>
      <c r="C6" s="79"/>
      <c r="D6" s="78" t="s">
        <v>15</v>
      </c>
      <c r="E6" s="79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62">
        <v>7052.28</v>
      </c>
      <c r="C8" s="63">
        <v>8.6999999999999994E-2</v>
      </c>
      <c r="D8" s="37">
        <v>18696.73</v>
      </c>
      <c r="E8" s="64">
        <v>0.1109</v>
      </c>
      <c r="F8" s="65">
        <v>82060.73</v>
      </c>
      <c r="G8" s="66">
        <v>29952.17</v>
      </c>
      <c r="H8" s="67">
        <v>0.56000000000000005</v>
      </c>
    </row>
    <row r="9" spans="1:8" x14ac:dyDescent="0.2">
      <c r="A9" s="7" t="s">
        <v>1</v>
      </c>
      <c r="B9" s="26">
        <v>763.57999999999993</v>
      </c>
      <c r="C9" s="68">
        <v>8.9999999999999993E-3</v>
      </c>
      <c r="D9" s="38">
        <v>4045.5</v>
      </c>
      <c r="E9" s="69">
        <v>2.4E-2</v>
      </c>
      <c r="F9" s="28">
        <v>39393.72</v>
      </c>
      <c r="G9" s="13">
        <v>14378.71</v>
      </c>
      <c r="H9" s="70">
        <v>0.26900000000000002</v>
      </c>
    </row>
    <row r="10" spans="1:8" ht="21" customHeight="1" x14ac:dyDescent="0.2">
      <c r="A10" s="8" t="s">
        <v>2</v>
      </c>
      <c r="B10" s="71">
        <v>17427.580000000002</v>
      </c>
      <c r="C10" s="63">
        <v>0.215</v>
      </c>
      <c r="D10" s="39">
        <v>36472.480000000003</v>
      </c>
      <c r="E10" s="72">
        <v>0.21640000000000001</v>
      </c>
      <c r="F10" s="29">
        <v>38706.800000000003</v>
      </c>
      <c r="G10" s="14">
        <v>14127.98</v>
      </c>
      <c r="H10" s="67">
        <v>0.26400000000000001</v>
      </c>
    </row>
    <row r="11" spans="1:8" ht="21" customHeight="1" x14ac:dyDescent="0.2">
      <c r="A11" s="8" t="s">
        <v>3</v>
      </c>
      <c r="B11" s="71">
        <v>39228.89</v>
      </c>
      <c r="C11" s="63">
        <v>0.48399999999999999</v>
      </c>
      <c r="D11" s="39">
        <v>78710.759999999995</v>
      </c>
      <c r="E11" s="72">
        <v>0.46710000000000002</v>
      </c>
      <c r="F11" s="29">
        <v>23680.69</v>
      </c>
      <c r="G11" s="14">
        <v>8643.4500000000007</v>
      </c>
      <c r="H11" s="67">
        <v>0.16200000000000001</v>
      </c>
    </row>
    <row r="12" spans="1:8" ht="21" customHeight="1" x14ac:dyDescent="0.2">
      <c r="A12" s="8" t="s">
        <v>4</v>
      </c>
      <c r="B12" s="73">
        <v>17313.46</v>
      </c>
      <c r="C12" s="74">
        <v>0.214</v>
      </c>
      <c r="D12" s="39">
        <v>34638.51</v>
      </c>
      <c r="E12" s="75">
        <v>0.20549999999999999</v>
      </c>
      <c r="F12" s="14">
        <v>2158.9899999999998</v>
      </c>
      <c r="G12" s="29">
        <v>788.03</v>
      </c>
      <c r="H12" s="67">
        <v>1.4999999999999999E-2</v>
      </c>
    </row>
    <row r="13" spans="1:8" ht="21" customHeight="1" thickBot="1" x14ac:dyDescent="0.25">
      <c r="A13" s="9" t="s">
        <v>5</v>
      </c>
      <c r="B13" s="23">
        <v>81022.210000000006</v>
      </c>
      <c r="C13" s="12">
        <v>1</v>
      </c>
      <c r="D13" s="24">
        <v>168271</v>
      </c>
      <c r="E13" s="12">
        <v>0.99999999999999989</v>
      </c>
      <c r="F13" s="15">
        <v>146607</v>
      </c>
      <c r="G13" s="15">
        <v>53512</v>
      </c>
      <c r="H13" s="22">
        <v>1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/>
  <dimension ref="A1:J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9" customWidth="1"/>
    <col min="262" max="262" width="11.5703125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9" customWidth="1"/>
    <col min="518" max="518" width="11.5703125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9" customWidth="1"/>
    <col min="774" max="774" width="11.5703125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9" customWidth="1"/>
    <col min="1030" max="1030" width="11.5703125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9" customWidth="1"/>
    <col min="1286" max="1286" width="11.5703125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9" customWidth="1"/>
    <col min="1542" max="1542" width="11.5703125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9" customWidth="1"/>
    <col min="1798" max="1798" width="11.5703125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9" customWidth="1"/>
    <col min="2054" max="2054" width="11.5703125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9" customWidth="1"/>
    <col min="2310" max="2310" width="11.5703125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9" customWidth="1"/>
    <col min="2566" max="2566" width="11.5703125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9" customWidth="1"/>
    <col min="2822" max="2822" width="11.5703125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9" customWidth="1"/>
    <col min="3078" max="3078" width="11.5703125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9" customWidth="1"/>
    <col min="3334" max="3334" width="11.5703125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9" customWidth="1"/>
    <col min="3590" max="3590" width="11.5703125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9" customWidth="1"/>
    <col min="3846" max="3846" width="11.5703125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9" customWidth="1"/>
    <col min="4102" max="4102" width="11.5703125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9" customWidth="1"/>
    <col min="4358" max="4358" width="11.5703125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9" customWidth="1"/>
    <col min="4614" max="4614" width="11.5703125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9" customWidth="1"/>
    <col min="4870" max="4870" width="11.5703125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9" customWidth="1"/>
    <col min="5126" max="5126" width="11.5703125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9" customWidth="1"/>
    <col min="5382" max="5382" width="11.5703125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9" customWidth="1"/>
    <col min="5638" max="5638" width="11.5703125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9" customWidth="1"/>
    <col min="5894" max="5894" width="11.5703125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9" customWidth="1"/>
    <col min="6150" max="6150" width="11.5703125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9" customWidth="1"/>
    <col min="6406" max="6406" width="11.5703125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9" customWidth="1"/>
    <col min="6662" max="6662" width="11.5703125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9" customWidth="1"/>
    <col min="6918" max="6918" width="11.5703125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9" customWidth="1"/>
    <col min="7174" max="7174" width="11.5703125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9" customWidth="1"/>
    <col min="7430" max="7430" width="11.5703125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9" customWidth="1"/>
    <col min="7686" max="7686" width="11.5703125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9" customWidth="1"/>
    <col min="7942" max="7942" width="11.5703125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9" customWidth="1"/>
    <col min="8198" max="8198" width="11.5703125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9" customWidth="1"/>
    <col min="8454" max="8454" width="11.5703125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9" customWidth="1"/>
    <col min="8710" max="8710" width="11.5703125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9" customWidth="1"/>
    <col min="8966" max="8966" width="11.5703125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9" customWidth="1"/>
    <col min="9222" max="9222" width="11.5703125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9" customWidth="1"/>
    <col min="9478" max="9478" width="11.5703125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9" customWidth="1"/>
    <col min="9734" max="9734" width="11.5703125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9" customWidth="1"/>
    <col min="9990" max="9990" width="11.5703125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9" customWidth="1"/>
    <col min="10246" max="10246" width="11.5703125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9" customWidth="1"/>
    <col min="10502" max="10502" width="11.5703125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9" customWidth="1"/>
    <col min="10758" max="10758" width="11.5703125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9" customWidth="1"/>
    <col min="11014" max="11014" width="11.5703125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9" customWidth="1"/>
    <col min="11270" max="11270" width="11.5703125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9" customWidth="1"/>
    <col min="11526" max="11526" width="11.5703125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9" customWidth="1"/>
    <col min="11782" max="11782" width="11.5703125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9" customWidth="1"/>
    <col min="12038" max="12038" width="11.5703125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9" customWidth="1"/>
    <col min="12294" max="12294" width="11.5703125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9" customWidth="1"/>
    <col min="12550" max="12550" width="11.5703125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9" customWidth="1"/>
    <col min="12806" max="12806" width="11.5703125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9" customWidth="1"/>
    <col min="13062" max="13062" width="11.5703125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9" customWidth="1"/>
    <col min="13318" max="13318" width="11.5703125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9" customWidth="1"/>
    <col min="13574" max="13574" width="11.5703125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9" customWidth="1"/>
    <col min="13830" max="13830" width="11.5703125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9" customWidth="1"/>
    <col min="14086" max="14086" width="11.5703125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9" customWidth="1"/>
    <col min="14342" max="14342" width="11.5703125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9" customWidth="1"/>
    <col min="14598" max="14598" width="11.5703125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9" customWidth="1"/>
    <col min="14854" max="14854" width="11.5703125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9" customWidth="1"/>
    <col min="15110" max="15110" width="11.5703125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9" customWidth="1"/>
    <col min="15366" max="15366" width="11.5703125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9" customWidth="1"/>
    <col min="15622" max="15622" width="11.5703125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9" customWidth="1"/>
    <col min="15878" max="15878" width="11.5703125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9" customWidth="1"/>
    <col min="16134" max="16134" width="11.5703125" customWidth="1"/>
  </cols>
  <sheetData>
    <row r="1" spans="1:10" x14ac:dyDescent="0.2">
      <c r="A1" s="3"/>
    </row>
    <row r="3" spans="1:10" ht="15.75" x14ac:dyDescent="0.25">
      <c r="A3" s="76" t="s">
        <v>35</v>
      </c>
      <c r="B3" s="76"/>
      <c r="C3" s="76"/>
      <c r="D3" s="76"/>
      <c r="E3" s="76"/>
      <c r="F3" s="76"/>
      <c r="G3" s="76"/>
    </row>
    <row r="4" spans="1:10" x14ac:dyDescent="0.2">
      <c r="A4" s="77"/>
      <c r="B4" s="77"/>
      <c r="C4" s="77"/>
      <c r="D4" s="77"/>
      <c r="E4" s="77"/>
      <c r="F4" s="77"/>
      <c r="G4" s="77"/>
    </row>
    <row r="6" spans="1:10" x14ac:dyDescent="0.2">
      <c r="A6" s="40" t="s">
        <v>17</v>
      </c>
      <c r="B6" s="41"/>
      <c r="C6" s="41"/>
      <c r="D6" s="41"/>
      <c r="E6" s="41"/>
      <c r="F6" s="80" t="s">
        <v>18</v>
      </c>
      <c r="G6" s="81"/>
    </row>
    <row r="7" spans="1:10" x14ac:dyDescent="0.2">
      <c r="A7" s="42" t="s">
        <v>19</v>
      </c>
      <c r="B7" s="82" t="s">
        <v>20</v>
      </c>
      <c r="C7" s="82"/>
      <c r="D7" s="82" t="s">
        <v>21</v>
      </c>
      <c r="E7" s="82"/>
      <c r="F7" s="82" t="s">
        <v>22</v>
      </c>
      <c r="G7" s="83"/>
    </row>
    <row r="8" spans="1:10" ht="21" customHeight="1" x14ac:dyDescent="0.2">
      <c r="A8" s="43" t="s">
        <v>0</v>
      </c>
      <c r="B8" s="60" t="s">
        <v>36</v>
      </c>
      <c r="C8" s="45">
        <v>8.582103768445104E-2</v>
      </c>
      <c r="D8" s="46">
        <v>18286.74999570474</v>
      </c>
      <c r="E8" s="45">
        <v>0.1067927176053682</v>
      </c>
      <c r="F8" s="47">
        <v>86263</v>
      </c>
      <c r="G8" s="45">
        <v>0.57868221214479298</v>
      </c>
      <c r="J8" s="2"/>
    </row>
    <row r="9" spans="1:10" x14ac:dyDescent="0.2">
      <c r="A9" s="48" t="s">
        <v>1</v>
      </c>
      <c r="B9" s="49">
        <v>764.27</v>
      </c>
      <c r="C9" s="50">
        <v>9.2926935956996037E-3</v>
      </c>
      <c r="D9" s="51">
        <v>3940.7499878853559</v>
      </c>
      <c r="E9" s="50">
        <v>2.3013569973256494E-2</v>
      </c>
      <c r="F9" s="51">
        <v>41948</v>
      </c>
      <c r="G9" s="50">
        <v>0.28140177637051544</v>
      </c>
      <c r="J9" s="2"/>
    </row>
    <row r="10" spans="1:10" ht="21" customHeight="1" x14ac:dyDescent="0.2">
      <c r="A10" s="52" t="s">
        <v>2</v>
      </c>
      <c r="B10" s="53">
        <v>15273.612942520529</v>
      </c>
      <c r="C10" s="45">
        <v>0.18585646309813805</v>
      </c>
      <c r="D10" s="54">
        <v>32463.856883782893</v>
      </c>
      <c r="E10" s="45">
        <v>0.18958554698813262</v>
      </c>
      <c r="F10" s="54">
        <v>38257.273266647055</v>
      </c>
      <c r="G10" s="45">
        <v>0.25249550540692839</v>
      </c>
      <c r="J10" s="2"/>
    </row>
    <row r="11" spans="1:10" ht="21" customHeight="1" x14ac:dyDescent="0.2">
      <c r="A11" s="52" t="s">
        <v>3</v>
      </c>
      <c r="B11" s="53">
        <v>40383.493991696974</v>
      </c>
      <c r="C11" s="45">
        <v>0.49140523523068325</v>
      </c>
      <c r="D11" s="54">
        <v>81545.659981743898</v>
      </c>
      <c r="E11" s="45">
        <v>0.47621817110307907</v>
      </c>
      <c r="F11" s="54">
        <v>23929.726733352945</v>
      </c>
      <c r="G11" s="45">
        <v>0.15793463385837336</v>
      </c>
      <c r="J11" s="2"/>
    </row>
    <row r="12" spans="1:10" ht="21" customHeight="1" x14ac:dyDescent="0.2">
      <c r="A12" s="52" t="s">
        <v>4</v>
      </c>
      <c r="B12" s="53">
        <v>19473.37</v>
      </c>
      <c r="C12" s="45">
        <v>0.23691726398672761</v>
      </c>
      <c r="D12" s="54">
        <v>38939.660135962069</v>
      </c>
      <c r="E12" s="45">
        <v>0.22740356430342012</v>
      </c>
      <c r="F12" s="54">
        <v>1623</v>
      </c>
      <c r="G12" s="45">
        <v>1.0887648589905279E-2</v>
      </c>
      <c r="J12" s="2"/>
    </row>
    <row r="13" spans="1:10" ht="21" customHeight="1" x14ac:dyDescent="0.2">
      <c r="A13" s="55" t="s">
        <v>5</v>
      </c>
      <c r="B13" s="56">
        <v>82179.616936192208</v>
      </c>
      <c r="C13" s="57">
        <v>1</v>
      </c>
      <c r="D13" s="58">
        <v>171235.9269971936</v>
      </c>
      <c r="E13" s="57">
        <v>1</v>
      </c>
      <c r="F13" s="58">
        <v>150073</v>
      </c>
      <c r="G13" s="59">
        <v>1</v>
      </c>
      <c r="J13" s="2"/>
    </row>
    <row r="16" spans="1:10" x14ac:dyDescent="0.2">
      <c r="A16" t="s">
        <v>23</v>
      </c>
    </row>
    <row r="18" spans="1:1" x14ac:dyDescent="0.2">
      <c r="A18" t="s">
        <v>42</v>
      </c>
    </row>
  </sheetData>
  <mergeCells count="6">
    <mergeCell ref="A3:G3"/>
    <mergeCell ref="A4:G4"/>
    <mergeCell ref="F6:G6"/>
    <mergeCell ref="B7:C7"/>
    <mergeCell ref="D7:E7"/>
    <mergeCell ref="F7:G7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zoomScaleNormal="100" workbookViewId="0">
      <selection activeCell="A16" sqref="A16:XFD18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6" t="s">
        <v>46</v>
      </c>
      <c r="B3" s="76"/>
      <c r="C3" s="76"/>
      <c r="D3" s="76"/>
      <c r="E3" s="76"/>
      <c r="F3" s="76"/>
      <c r="G3" s="76"/>
      <c r="H3" s="76"/>
    </row>
    <row r="4" spans="1:8" x14ac:dyDescent="0.2">
      <c r="A4" s="77"/>
      <c r="B4" s="77"/>
      <c r="C4" s="77"/>
      <c r="D4" s="77"/>
      <c r="E4" s="77"/>
      <c r="F4" s="77"/>
      <c r="G4" s="77"/>
      <c r="H4" s="77"/>
    </row>
    <row r="5" spans="1:8" ht="13.5" thickBot="1" x14ac:dyDescent="0.25"/>
    <row r="6" spans="1:8" x14ac:dyDescent="0.2">
      <c r="A6" s="4" t="s">
        <v>12</v>
      </c>
      <c r="B6" s="78" t="s">
        <v>14</v>
      </c>
      <c r="C6" s="79"/>
      <c r="D6" s="78" t="s">
        <v>15</v>
      </c>
      <c r="E6" s="79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62">
        <v>7052.12</v>
      </c>
      <c r="C8" s="63">
        <v>8.6999999999999994E-2</v>
      </c>
      <c r="D8" s="37">
        <v>18695.310000000001</v>
      </c>
      <c r="E8" s="64">
        <v>0.11136017572397955</v>
      </c>
      <c r="F8" s="65">
        <v>97052.85</v>
      </c>
      <c r="G8" s="66">
        <v>35424.29</v>
      </c>
      <c r="H8" s="67">
        <v>0.56599999999999995</v>
      </c>
    </row>
    <row r="9" spans="1:8" x14ac:dyDescent="0.2">
      <c r="A9" s="7" t="s">
        <v>1</v>
      </c>
      <c r="B9" s="26">
        <v>763.58</v>
      </c>
      <c r="C9" s="68">
        <v>8.9999999999999993E-3</v>
      </c>
      <c r="D9" s="38">
        <v>4045.54</v>
      </c>
      <c r="E9" s="69">
        <v>2.4097596953374305E-2</v>
      </c>
      <c r="F9" s="28">
        <v>47768</v>
      </c>
      <c r="G9" s="13">
        <v>17435.32</v>
      </c>
      <c r="H9" s="70">
        <v>0.27900000000000003</v>
      </c>
    </row>
    <row r="10" spans="1:8" ht="21" customHeight="1" x14ac:dyDescent="0.2">
      <c r="A10" s="8" t="s">
        <v>2</v>
      </c>
      <c r="B10" s="71">
        <v>17284.71</v>
      </c>
      <c r="C10" s="63">
        <v>0.21299999999999999</v>
      </c>
      <c r="D10" s="39">
        <v>36186.06</v>
      </c>
      <c r="E10" s="72">
        <v>0.21554528918528054</v>
      </c>
      <c r="F10" s="29">
        <v>44846.720000000001</v>
      </c>
      <c r="G10" s="14">
        <v>16369.05</v>
      </c>
      <c r="H10" s="67">
        <v>0.26200000000000001</v>
      </c>
    </row>
    <row r="11" spans="1:8" ht="21" customHeight="1" x14ac:dyDescent="0.2">
      <c r="A11" s="8" t="s">
        <v>3</v>
      </c>
      <c r="B11" s="71">
        <v>39199.879999999997</v>
      </c>
      <c r="C11" s="63">
        <v>0.48599999999999999</v>
      </c>
      <c r="D11" s="39">
        <v>78651.850000000006</v>
      </c>
      <c r="E11" s="72">
        <v>0.46849631469154995</v>
      </c>
      <c r="F11" s="29">
        <v>26976.86</v>
      </c>
      <c r="G11" s="14">
        <v>9846.56</v>
      </c>
      <c r="H11" s="67">
        <v>0.157</v>
      </c>
    </row>
    <row r="12" spans="1:8" ht="21" customHeight="1" x14ac:dyDescent="0.2">
      <c r="A12" s="8" t="s">
        <v>4</v>
      </c>
      <c r="B12" s="73">
        <v>17168.330000000002</v>
      </c>
      <c r="C12" s="74">
        <v>0.21299999999999999</v>
      </c>
      <c r="D12" s="39">
        <v>34348.25</v>
      </c>
      <c r="E12" s="75">
        <v>0.20459822039918998</v>
      </c>
      <c r="F12" s="14">
        <v>2458.36</v>
      </c>
      <c r="G12" s="29">
        <v>897.3</v>
      </c>
      <c r="H12" s="67">
        <v>1.4E-2</v>
      </c>
    </row>
    <row r="13" spans="1:8" ht="21" customHeight="1" thickBot="1" x14ac:dyDescent="0.25">
      <c r="A13" s="9" t="s">
        <v>5</v>
      </c>
      <c r="B13" s="23">
        <v>80705.039999999994</v>
      </c>
      <c r="C13" s="12">
        <v>1</v>
      </c>
      <c r="D13" s="24">
        <v>167881.47</v>
      </c>
      <c r="E13" s="12">
        <v>1</v>
      </c>
      <c r="F13" s="15">
        <v>171334.79</v>
      </c>
      <c r="G13" s="15">
        <v>62537.2</v>
      </c>
      <c r="H13" s="22">
        <v>1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zoomScaleNormal="100" workbookViewId="0">
      <selection activeCell="K10" sqref="K10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6" t="s">
        <v>44</v>
      </c>
      <c r="B3" s="76"/>
      <c r="C3" s="76"/>
      <c r="D3" s="76"/>
      <c r="E3" s="76"/>
      <c r="F3" s="76"/>
      <c r="G3" s="76"/>
      <c r="H3" s="76"/>
    </row>
    <row r="4" spans="1:8" x14ac:dyDescent="0.2">
      <c r="A4" s="77"/>
      <c r="B4" s="77"/>
      <c r="C4" s="77"/>
      <c r="D4" s="77"/>
      <c r="E4" s="77"/>
      <c r="F4" s="77"/>
      <c r="G4" s="77"/>
      <c r="H4" s="77"/>
    </row>
    <row r="5" spans="1:8" ht="13.5" thickBot="1" x14ac:dyDescent="0.25"/>
    <row r="6" spans="1:8" x14ac:dyDescent="0.2">
      <c r="A6" s="4" t="s">
        <v>12</v>
      </c>
      <c r="B6" s="78" t="s">
        <v>14</v>
      </c>
      <c r="C6" s="79"/>
      <c r="D6" s="78" t="s">
        <v>15</v>
      </c>
      <c r="E6" s="79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62">
        <v>7051.52</v>
      </c>
      <c r="C8" s="63">
        <v>8.7430490694255528E-2</v>
      </c>
      <c r="D8" s="37">
        <v>18698.599999999999</v>
      </c>
      <c r="E8" s="64">
        <v>0.11144446958920577</v>
      </c>
      <c r="F8" s="65">
        <v>96919.671000000002</v>
      </c>
      <c r="G8" s="66">
        <v>35375.697999999997</v>
      </c>
      <c r="H8" s="67">
        <v>0.56721955544630942</v>
      </c>
    </row>
    <row r="9" spans="1:8" x14ac:dyDescent="0.2">
      <c r="A9" s="7" t="s">
        <v>1</v>
      </c>
      <c r="B9" s="26">
        <v>763.66</v>
      </c>
      <c r="C9" s="68">
        <v>9.4684789270363234E-3</v>
      </c>
      <c r="D9" s="38">
        <v>4044.35</v>
      </c>
      <c r="E9" s="69">
        <v>2.4104501972506197E-2</v>
      </c>
      <c r="F9" s="28">
        <v>47744</v>
      </c>
      <c r="G9" s="13">
        <v>17426.560000000001</v>
      </c>
      <c r="H9" s="70">
        <v>0.27942037128075475</v>
      </c>
    </row>
    <row r="10" spans="1:8" ht="21" customHeight="1" x14ac:dyDescent="0.2">
      <c r="A10" s="8" t="s">
        <v>2</v>
      </c>
      <c r="B10" s="71">
        <v>17179.990000000002</v>
      </c>
      <c r="C10" s="63">
        <v>0.21301151465533716</v>
      </c>
      <c r="D10" s="39">
        <v>35976.160000000003</v>
      </c>
      <c r="E10" s="72">
        <v>0.21441947894796412</v>
      </c>
      <c r="F10" s="29">
        <v>44638.74</v>
      </c>
      <c r="G10" s="14">
        <v>16293.14</v>
      </c>
      <c r="H10" s="67">
        <v>0.26124692745277056</v>
      </c>
    </row>
    <row r="11" spans="1:8" ht="21" customHeight="1" x14ac:dyDescent="0.2">
      <c r="A11" s="8" t="s">
        <v>3</v>
      </c>
      <c r="B11" s="71">
        <v>39232.46</v>
      </c>
      <c r="C11" s="63">
        <v>0.48643600655500546</v>
      </c>
      <c r="D11" s="39">
        <v>78719.710000000006</v>
      </c>
      <c r="E11" s="72">
        <v>0.46917289674981544</v>
      </c>
      <c r="F11" s="29">
        <v>26855.43</v>
      </c>
      <c r="G11" s="14">
        <v>9802.23</v>
      </c>
      <c r="H11" s="67">
        <v>0.15717062293700401</v>
      </c>
    </row>
    <row r="12" spans="1:8" ht="21" customHeight="1" x14ac:dyDescent="0.2">
      <c r="A12" s="8" t="s">
        <v>4</v>
      </c>
      <c r="B12" s="73">
        <v>17188.899999999994</v>
      </c>
      <c r="C12" s="74">
        <v>0.21312198809540187</v>
      </c>
      <c r="D12" s="39">
        <v>34389.54</v>
      </c>
      <c r="E12" s="75">
        <v>0.20496315471301466</v>
      </c>
      <c r="F12" s="14">
        <v>2454.1590000000142</v>
      </c>
      <c r="G12" s="29">
        <v>895.9320000000007</v>
      </c>
      <c r="H12" s="67">
        <v>1.4362894163916088E-2</v>
      </c>
    </row>
    <row r="13" spans="1:8" ht="21" customHeight="1" thickBot="1" x14ac:dyDescent="0.25">
      <c r="A13" s="9" t="s">
        <v>5</v>
      </c>
      <c r="B13" s="23">
        <v>80652.87</v>
      </c>
      <c r="C13" s="12">
        <v>1</v>
      </c>
      <c r="D13" s="24">
        <v>167784.01</v>
      </c>
      <c r="E13" s="12">
        <v>1</v>
      </c>
      <c r="F13" s="15">
        <v>170868</v>
      </c>
      <c r="G13" s="15">
        <v>62366.82</v>
      </c>
      <c r="H13" s="22">
        <v>1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zoomScaleNormal="100" workbookViewId="0">
      <selection activeCell="F35" sqref="F35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6" t="s">
        <v>43</v>
      </c>
      <c r="B3" s="76"/>
      <c r="C3" s="76"/>
      <c r="D3" s="76"/>
      <c r="E3" s="76"/>
      <c r="F3" s="76"/>
      <c r="G3" s="76"/>
      <c r="H3" s="76"/>
    </row>
    <row r="4" spans="1:8" x14ac:dyDescent="0.2">
      <c r="A4" s="77"/>
      <c r="B4" s="77"/>
      <c r="C4" s="77"/>
      <c r="D4" s="77"/>
      <c r="E4" s="77"/>
      <c r="F4" s="77"/>
      <c r="G4" s="77"/>
      <c r="H4" s="77"/>
    </row>
    <row r="5" spans="1:8" ht="13.5" thickBot="1" x14ac:dyDescent="0.25"/>
    <row r="6" spans="1:8" x14ac:dyDescent="0.2">
      <c r="A6" s="4" t="s">
        <v>12</v>
      </c>
      <c r="B6" s="78" t="s">
        <v>14</v>
      </c>
      <c r="C6" s="79"/>
      <c r="D6" s="78" t="s">
        <v>15</v>
      </c>
      <c r="E6" s="79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62">
        <v>7054.96</v>
      </c>
      <c r="C8" s="63">
        <v>8.7716674157750418E-2</v>
      </c>
      <c r="D8" s="37">
        <v>18712</v>
      </c>
      <c r="E8" s="64">
        <v>0.112</v>
      </c>
      <c r="F8" s="65">
        <v>94868.112999999998</v>
      </c>
      <c r="G8" s="66">
        <v>34626.856</v>
      </c>
      <c r="H8" s="67">
        <v>0.56377166407169255</v>
      </c>
    </row>
    <row r="9" spans="1:8" x14ac:dyDescent="0.2">
      <c r="A9" s="7" t="s">
        <v>1</v>
      </c>
      <c r="B9" s="26">
        <v>763.66</v>
      </c>
      <c r="C9" s="68">
        <v>9.494839855549525E-3</v>
      </c>
      <c r="D9" s="38">
        <v>4038</v>
      </c>
      <c r="E9" s="69">
        <v>2.4079478718097378E-2</v>
      </c>
      <c r="F9" s="28">
        <v>46766</v>
      </c>
      <c r="G9" s="13">
        <v>17069.224999999999</v>
      </c>
      <c r="H9" s="70">
        <v>0.27791578021560076</v>
      </c>
    </row>
    <row r="10" spans="1:8" ht="21" customHeight="1" x14ac:dyDescent="0.2">
      <c r="A10" s="8" t="s">
        <v>2</v>
      </c>
      <c r="B10" s="71">
        <v>17108.034000000069</v>
      </c>
      <c r="C10" s="63">
        <v>0.21270990109904542</v>
      </c>
      <c r="D10" s="39">
        <v>35829.380000000172</v>
      </c>
      <c r="E10" s="72">
        <v>0.21440178757272066</v>
      </c>
      <c r="F10" s="29">
        <v>44230.689714129119</v>
      </c>
      <c r="G10" s="14">
        <v>16144.201745657052</v>
      </c>
      <c r="H10" s="67">
        <v>0.26284922040320619</v>
      </c>
    </row>
    <row r="11" spans="1:8" ht="21" customHeight="1" x14ac:dyDescent="0.2">
      <c r="A11" s="8" t="s">
        <v>3</v>
      </c>
      <c r="B11" s="71">
        <v>39237.590000000106</v>
      </c>
      <c r="C11" s="63">
        <v>0.48785406249864144</v>
      </c>
      <c r="D11" s="39">
        <v>78732.458000000202</v>
      </c>
      <c r="E11" s="72">
        <v>0.47113234265270887</v>
      </c>
      <c r="F11" s="29">
        <v>26770.228916956723</v>
      </c>
      <c r="G11" s="14">
        <v>9771.133554689186</v>
      </c>
      <c r="H11" s="67">
        <v>0.15908713715105555</v>
      </c>
    </row>
    <row r="12" spans="1:8" ht="21" customHeight="1" x14ac:dyDescent="0.2">
      <c r="A12" s="8" t="s">
        <v>4</v>
      </c>
      <c r="B12" s="73">
        <v>17028.36599999982</v>
      </c>
      <c r="C12" s="74">
        <v>0.2117193622445627</v>
      </c>
      <c r="D12" s="39">
        <v>34040.800205733081</v>
      </c>
      <c r="E12" s="75">
        <v>0.20300000000000001</v>
      </c>
      <c r="F12" s="14">
        <v>2404.968368914153</v>
      </c>
      <c r="G12" s="29">
        <v>877.80869965376041</v>
      </c>
      <c r="H12" s="67">
        <v>1.4291978374045621E-2</v>
      </c>
    </row>
    <row r="13" spans="1:8" ht="21" customHeight="1" thickBot="1" x14ac:dyDescent="0.25">
      <c r="A13" s="9" t="s">
        <v>5</v>
      </c>
      <c r="B13" s="23">
        <v>80428.95</v>
      </c>
      <c r="C13" s="12">
        <v>0.99999999999999989</v>
      </c>
      <c r="D13" s="24">
        <v>167315</v>
      </c>
      <c r="E13" s="12">
        <v>1</v>
      </c>
      <c r="F13" s="15">
        <v>168274</v>
      </c>
      <c r="G13" s="15">
        <v>61420.01</v>
      </c>
      <c r="H13" s="22">
        <v>1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18"/>
  <sheetViews>
    <sheetView zoomScaleNormal="100" workbookViewId="0">
      <selection activeCell="C23" sqref="C23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6" t="s">
        <v>38</v>
      </c>
      <c r="B3" s="76"/>
      <c r="C3" s="76"/>
      <c r="D3" s="76"/>
      <c r="E3" s="76"/>
      <c r="F3" s="76"/>
      <c r="G3" s="76"/>
      <c r="H3" s="76"/>
    </row>
    <row r="4" spans="1:8" x14ac:dyDescent="0.2">
      <c r="A4" s="77"/>
      <c r="B4" s="77"/>
      <c r="C4" s="77"/>
      <c r="D4" s="77"/>
      <c r="E4" s="77"/>
      <c r="F4" s="77"/>
      <c r="G4" s="77"/>
      <c r="H4" s="77"/>
    </row>
    <row r="5" spans="1:8" ht="13.5" thickBot="1" x14ac:dyDescent="0.25"/>
    <row r="6" spans="1:8" x14ac:dyDescent="0.2">
      <c r="A6" s="4" t="s">
        <v>12</v>
      </c>
      <c r="B6" s="78" t="s">
        <v>14</v>
      </c>
      <c r="C6" s="79"/>
      <c r="D6" s="78" t="s">
        <v>15</v>
      </c>
      <c r="E6" s="79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25">
        <v>7056.32</v>
      </c>
      <c r="C8" s="30">
        <f>B8/B13</f>
        <v>8.7773482042267925E-2</v>
      </c>
      <c r="D8" s="37">
        <v>18715</v>
      </c>
      <c r="E8" s="34">
        <f>D8/D13</f>
        <v>0.11190237018966301</v>
      </c>
      <c r="F8" s="33">
        <v>93773</v>
      </c>
      <c r="G8" s="16">
        <f t="shared" ref="G8:G13" si="0">(F8*365)/1000</f>
        <v>34227.144999999997</v>
      </c>
      <c r="H8" s="20">
        <f>F8/F13</f>
        <v>0.56247488228413756</v>
      </c>
    </row>
    <row r="9" spans="1:8" x14ac:dyDescent="0.2">
      <c r="A9" s="7" t="s">
        <v>1</v>
      </c>
      <c r="B9" s="26">
        <v>763.66</v>
      </c>
      <c r="C9" s="31">
        <f>B9/B13</f>
        <v>9.4991578182959859E-3</v>
      </c>
      <c r="D9" s="38">
        <v>4026</v>
      </c>
      <c r="E9" s="35">
        <f>D9/D13</f>
        <v>2.4072612470402526E-2</v>
      </c>
      <c r="F9" s="28">
        <v>46132</v>
      </c>
      <c r="G9" s="13">
        <f t="shared" si="0"/>
        <v>16838.18</v>
      </c>
      <c r="H9" s="21">
        <f>F9/F13</f>
        <v>0.2767117535914585</v>
      </c>
    </row>
    <row r="10" spans="1:8" ht="21" customHeight="1" x14ac:dyDescent="0.2">
      <c r="A10" s="8" t="s">
        <v>2</v>
      </c>
      <c r="B10" s="27">
        <v>17028.47</v>
      </c>
      <c r="C10" s="30">
        <f>B10/B13</f>
        <v>0.21181693938941237</v>
      </c>
      <c r="D10" s="39">
        <v>35671</v>
      </c>
      <c r="E10" s="34">
        <f>D10/D13</f>
        <v>0.21328717323192461</v>
      </c>
      <c r="F10" s="29">
        <v>43878</v>
      </c>
      <c r="G10" s="14">
        <f t="shared" si="0"/>
        <v>16015.47</v>
      </c>
      <c r="H10" s="20">
        <f>F10/F13</f>
        <v>0.26319167441441982</v>
      </c>
    </row>
    <row r="11" spans="1:8" ht="21" customHeight="1" x14ac:dyDescent="0.2">
      <c r="A11" s="8" t="s">
        <v>3</v>
      </c>
      <c r="B11" s="27">
        <v>39226.03</v>
      </c>
      <c r="C11" s="30">
        <f>B11/B13</f>
        <v>0.48793212889926518</v>
      </c>
      <c r="D11" s="39">
        <v>78719</v>
      </c>
      <c r="E11" s="34">
        <f>D11/D13</f>
        <v>0.47068355217526486</v>
      </c>
      <c r="F11" s="29">
        <v>26672</v>
      </c>
      <c r="G11" s="14">
        <f t="shared" si="0"/>
        <v>9735.2800000000007</v>
      </c>
      <c r="H11" s="20">
        <f>F11/F13</f>
        <v>0.1599856041747893</v>
      </c>
    </row>
    <row r="12" spans="1:8" ht="21" customHeight="1" x14ac:dyDescent="0.2">
      <c r="A12" s="8" t="s">
        <v>4</v>
      </c>
      <c r="B12" s="27">
        <v>17081.57</v>
      </c>
      <c r="C12" s="32">
        <f>B12/B13</f>
        <v>0.21247744966905449</v>
      </c>
      <c r="D12" s="39">
        <v>34139</v>
      </c>
      <c r="E12" s="36">
        <f>D12/D13</f>
        <v>0.20412690440314749</v>
      </c>
      <c r="F12" s="29">
        <v>2392</v>
      </c>
      <c r="G12" s="17">
        <f t="shared" si="0"/>
        <v>873.08</v>
      </c>
      <c r="H12" s="20">
        <f>F12/F13</f>
        <v>1.4347839126653271E-2</v>
      </c>
    </row>
    <row r="13" spans="1:8" ht="21" customHeight="1" thickBot="1" x14ac:dyDescent="0.25">
      <c r="A13" s="9" t="s">
        <v>5</v>
      </c>
      <c r="B13" s="23">
        <f t="shared" ref="B13:H13" si="1">SUM(B8,B10,B11,B12)</f>
        <v>80392.39</v>
      </c>
      <c r="C13" s="12">
        <f t="shared" si="1"/>
        <v>1</v>
      </c>
      <c r="D13" s="24">
        <f t="shared" si="1"/>
        <v>167244</v>
      </c>
      <c r="E13" s="12">
        <f t="shared" si="1"/>
        <v>1</v>
      </c>
      <c r="F13" s="15">
        <f t="shared" si="1"/>
        <v>166715</v>
      </c>
      <c r="G13" s="15">
        <f t="shared" si="0"/>
        <v>60850.974999999999</v>
      </c>
      <c r="H13" s="22">
        <f t="shared" si="1"/>
        <v>0.99999999999999989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honeticPr fontId="0" type="noConversion"/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H18"/>
  <sheetViews>
    <sheetView zoomScaleNormal="100" workbookViewId="0">
      <selection activeCell="A19" sqref="A19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6" t="s">
        <v>39</v>
      </c>
      <c r="B3" s="76"/>
      <c r="C3" s="76"/>
      <c r="D3" s="76"/>
      <c r="E3" s="76"/>
      <c r="F3" s="76"/>
      <c r="G3" s="76"/>
      <c r="H3" s="76"/>
    </row>
    <row r="4" spans="1:8" x14ac:dyDescent="0.2">
      <c r="A4" s="77"/>
      <c r="B4" s="77"/>
      <c r="C4" s="77"/>
      <c r="D4" s="77"/>
      <c r="E4" s="77"/>
      <c r="F4" s="77"/>
      <c r="G4" s="77"/>
      <c r="H4" s="77"/>
    </row>
    <row r="5" spans="1:8" ht="13.5" thickBot="1" x14ac:dyDescent="0.25"/>
    <row r="6" spans="1:8" x14ac:dyDescent="0.2">
      <c r="A6" s="4" t="s">
        <v>12</v>
      </c>
      <c r="B6" s="78" t="s">
        <v>14</v>
      </c>
      <c r="C6" s="79"/>
      <c r="D6" s="78" t="s">
        <v>15</v>
      </c>
      <c r="E6" s="79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25">
        <v>7056.32</v>
      </c>
      <c r="C8" s="30">
        <f>B8/B13</f>
        <v>8.7832610784374612E-2</v>
      </c>
      <c r="D8" s="37">
        <v>18699.099999999999</v>
      </c>
      <c r="E8" s="34">
        <f>D8/D13</f>
        <v>0.11188218466283488</v>
      </c>
      <c r="F8" s="33">
        <v>91329.5</v>
      </c>
      <c r="G8" s="16">
        <f t="shared" ref="G8:G13" si="0">(F8*365)/1000</f>
        <v>33335.267500000002</v>
      </c>
      <c r="H8" s="20">
        <f>F8/F13</f>
        <v>0.55882399731753229</v>
      </c>
    </row>
    <row r="9" spans="1:8" x14ac:dyDescent="0.2">
      <c r="A9" s="7" t="s">
        <v>1</v>
      </c>
      <c r="B9" s="26">
        <v>763.66</v>
      </c>
      <c r="C9" s="31">
        <f>B9/B13</f>
        <v>9.5055569406709891E-3</v>
      </c>
      <c r="D9" s="38">
        <v>4039.4</v>
      </c>
      <c r="E9" s="35">
        <f>D9/D13</f>
        <v>2.4168911697731724E-2</v>
      </c>
      <c r="F9" s="28">
        <v>45044.7</v>
      </c>
      <c r="G9" s="13">
        <f t="shared" si="0"/>
        <v>16441.315499999997</v>
      </c>
      <c r="H9" s="21">
        <f>F9/F13</f>
        <v>0.2756180567283194</v>
      </c>
    </row>
    <row r="10" spans="1:8" ht="21" customHeight="1" x14ac:dyDescent="0.2">
      <c r="A10" s="8" t="s">
        <v>2</v>
      </c>
      <c r="B10" s="27">
        <v>16940.23</v>
      </c>
      <c r="C10" s="30">
        <f>B10/B13</f>
        <v>0.21086127445861105</v>
      </c>
      <c r="D10" s="39">
        <v>35485.519999999997</v>
      </c>
      <c r="E10" s="34">
        <f>D10/D13</f>
        <v>0.21232024543944469</v>
      </c>
      <c r="F10" s="29">
        <v>43142.3</v>
      </c>
      <c r="G10" s="14">
        <f t="shared" si="0"/>
        <v>15746.939500000002</v>
      </c>
      <c r="H10" s="20">
        <f>F10/F13</f>
        <v>0.2639777130004235</v>
      </c>
    </row>
    <row r="11" spans="1:8" ht="21" customHeight="1" x14ac:dyDescent="0.2">
      <c r="A11" s="8" t="s">
        <v>3</v>
      </c>
      <c r="B11" s="27">
        <v>39273.03</v>
      </c>
      <c r="C11" s="30">
        <f>B11/B13</f>
        <v>0.48884585142298925</v>
      </c>
      <c r="D11" s="39">
        <v>78805.87</v>
      </c>
      <c r="E11" s="34">
        <f>D11/D13</f>
        <v>0.4715185704047446</v>
      </c>
      <c r="F11" s="29">
        <v>26652.3</v>
      </c>
      <c r="G11" s="14">
        <f t="shared" si="0"/>
        <v>9728.0895</v>
      </c>
      <c r="H11" s="20">
        <f>F11/F13</f>
        <v>0.16307923314707806</v>
      </c>
    </row>
    <row r="12" spans="1:8" ht="21" customHeight="1" x14ac:dyDescent="0.2">
      <c r="A12" s="8" t="s">
        <v>4</v>
      </c>
      <c r="B12" s="27">
        <v>17068.689999999999</v>
      </c>
      <c r="C12" s="32">
        <f>B12/B13</f>
        <v>0.21246026333402496</v>
      </c>
      <c r="D12" s="39">
        <v>34141.57</v>
      </c>
      <c r="E12" s="36">
        <f>D12/D13</f>
        <v>0.20427899949297579</v>
      </c>
      <c r="F12" s="29">
        <v>2307.5</v>
      </c>
      <c r="G12" s="17">
        <f t="shared" si="0"/>
        <v>842.23749999999995</v>
      </c>
      <c r="H12" s="20">
        <f>F12/F13</f>
        <v>1.4119056534966312E-2</v>
      </c>
    </row>
    <row r="13" spans="1:8" ht="21" customHeight="1" thickBot="1" x14ac:dyDescent="0.25">
      <c r="A13" s="9" t="s">
        <v>5</v>
      </c>
      <c r="B13" s="23">
        <f t="shared" ref="B13:H13" si="1">SUM(B8,B10,B11,B12)</f>
        <v>80338.27</v>
      </c>
      <c r="C13" s="12">
        <f t="shared" si="1"/>
        <v>0.99999999999999978</v>
      </c>
      <c r="D13" s="24">
        <f t="shared" si="1"/>
        <v>167132.06</v>
      </c>
      <c r="E13" s="12">
        <f t="shared" si="1"/>
        <v>0.99999999999999989</v>
      </c>
      <c r="F13" s="15">
        <f t="shared" si="1"/>
        <v>163431.59999999998</v>
      </c>
      <c r="G13" s="15">
        <f t="shared" si="0"/>
        <v>59652.533999999992</v>
      </c>
      <c r="H13" s="22">
        <f t="shared" si="1"/>
        <v>1.0000000000000002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H18"/>
  <sheetViews>
    <sheetView zoomScaleNormal="100" workbookViewId="0">
      <selection activeCell="A19" sqref="A19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6" t="s">
        <v>40</v>
      </c>
      <c r="B3" s="76"/>
      <c r="C3" s="76"/>
      <c r="D3" s="76"/>
      <c r="E3" s="76"/>
      <c r="F3" s="76"/>
      <c r="G3" s="76"/>
      <c r="H3" s="76"/>
    </row>
    <row r="4" spans="1:8" x14ac:dyDescent="0.2">
      <c r="A4" s="77"/>
      <c r="B4" s="77"/>
      <c r="C4" s="77"/>
      <c r="D4" s="77"/>
      <c r="E4" s="77"/>
      <c r="F4" s="77"/>
      <c r="G4" s="77"/>
      <c r="H4" s="77"/>
    </row>
    <row r="5" spans="1:8" ht="13.5" thickBot="1" x14ac:dyDescent="0.25"/>
    <row r="6" spans="1:8" x14ac:dyDescent="0.2">
      <c r="A6" s="4" t="s">
        <v>12</v>
      </c>
      <c r="B6" s="78" t="s">
        <v>14</v>
      </c>
      <c r="C6" s="79"/>
      <c r="D6" s="78" t="s">
        <v>15</v>
      </c>
      <c r="E6" s="79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25">
        <v>7055.09</v>
      </c>
      <c r="C8" s="30">
        <f>B8/B13</f>
        <v>8.665383395642233E-2</v>
      </c>
      <c r="D8" s="37">
        <v>18679.7</v>
      </c>
      <c r="E8" s="34">
        <f>D8/D13</f>
        <v>0.11037428592362546</v>
      </c>
      <c r="F8" s="33">
        <v>88156.5</v>
      </c>
      <c r="G8" s="16">
        <f t="shared" ref="G8:G13" si="0">(F8*365)/1000</f>
        <v>32177.122500000001</v>
      </c>
      <c r="H8" s="20">
        <f>F8/F13</f>
        <v>0.55420637714688059</v>
      </c>
    </row>
    <row r="9" spans="1:8" x14ac:dyDescent="0.2">
      <c r="A9" s="7" t="s">
        <v>1</v>
      </c>
      <c r="B9" s="26">
        <v>764.26</v>
      </c>
      <c r="C9" s="31">
        <f>B9/B13</f>
        <v>9.3869899802178757E-3</v>
      </c>
      <c r="D9" s="38">
        <v>4028</v>
      </c>
      <c r="E9" s="35">
        <f>D9/D13</f>
        <v>2.3800576224477017E-2</v>
      </c>
      <c r="F9" s="28">
        <v>43591.8</v>
      </c>
      <c r="G9" s="13">
        <f t="shared" si="0"/>
        <v>15911.007000000001</v>
      </c>
      <c r="H9" s="21">
        <f>F9/F13</f>
        <v>0.27404506248899846</v>
      </c>
    </row>
    <row r="10" spans="1:8" ht="21" customHeight="1" x14ac:dyDescent="0.2">
      <c r="A10" s="8" t="s">
        <v>2</v>
      </c>
      <c r="B10" s="27">
        <v>18083.689999999999</v>
      </c>
      <c r="C10" s="30">
        <f>B10/B13</f>
        <v>0.22211213047309317</v>
      </c>
      <c r="D10" s="39">
        <v>37751.699999999997</v>
      </c>
      <c r="E10" s="34">
        <f>D10/D13</f>
        <v>0.22306658725262882</v>
      </c>
      <c r="F10" s="29">
        <v>42901.1</v>
      </c>
      <c r="G10" s="14">
        <f t="shared" si="0"/>
        <v>15658.9015</v>
      </c>
      <c r="H10" s="20">
        <f>F10/F13</f>
        <v>0.2697028943596449</v>
      </c>
    </row>
    <row r="11" spans="1:8" ht="21" customHeight="1" x14ac:dyDescent="0.2">
      <c r="A11" s="8" t="s">
        <v>3</v>
      </c>
      <c r="B11" s="27">
        <v>39167.760000000002</v>
      </c>
      <c r="C11" s="30">
        <f>B11/B13</f>
        <v>0.48107629689840958</v>
      </c>
      <c r="D11" s="39">
        <v>78585.7</v>
      </c>
      <c r="E11" s="34">
        <f>D11/D13</f>
        <v>0.46434581504565131</v>
      </c>
      <c r="F11" s="29">
        <v>25784</v>
      </c>
      <c r="G11" s="14">
        <f t="shared" si="0"/>
        <v>9411.16</v>
      </c>
      <c r="H11" s="20">
        <f>F11/F13</f>
        <v>0.16209419870747102</v>
      </c>
    </row>
    <row r="12" spans="1:8" ht="21" customHeight="1" x14ac:dyDescent="0.2">
      <c r="A12" s="8" t="s">
        <v>4</v>
      </c>
      <c r="B12" s="27">
        <v>17110.400000000001</v>
      </c>
      <c r="C12" s="32">
        <f>B12/B13</f>
        <v>0.21015773867207488</v>
      </c>
      <c r="D12" s="39">
        <v>34222.5</v>
      </c>
      <c r="E12" s="36">
        <f>D12/D13</f>
        <v>0.20221331177809451</v>
      </c>
      <c r="F12" s="29">
        <v>2226.4</v>
      </c>
      <c r="G12" s="17">
        <f t="shared" si="0"/>
        <v>812.63599999999997</v>
      </c>
      <c r="H12" s="20">
        <f>F12/F13</f>
        <v>1.3996529786003471E-2</v>
      </c>
    </row>
    <row r="13" spans="1:8" ht="21" customHeight="1" thickBot="1" x14ac:dyDescent="0.25">
      <c r="A13" s="9" t="s">
        <v>5</v>
      </c>
      <c r="B13" s="23">
        <f t="shared" ref="B13:H13" si="1">SUM(B8,B10,B11,B12)</f>
        <v>81416.94</v>
      </c>
      <c r="C13" s="12">
        <f t="shared" si="1"/>
        <v>0.99999999999999989</v>
      </c>
      <c r="D13" s="24">
        <f t="shared" si="1"/>
        <v>169239.59999999998</v>
      </c>
      <c r="E13" s="12">
        <f t="shared" si="1"/>
        <v>1</v>
      </c>
      <c r="F13" s="15">
        <f t="shared" si="1"/>
        <v>159068</v>
      </c>
      <c r="G13" s="15">
        <f t="shared" si="0"/>
        <v>58059.82</v>
      </c>
      <c r="H13" s="22">
        <f t="shared" si="1"/>
        <v>1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G18"/>
  <sheetViews>
    <sheetView zoomScaleNormal="100"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8" max="8" width="9.5703125" bestFit="1" customWidth="1"/>
  </cols>
  <sheetData>
    <row r="1" spans="1:7" x14ac:dyDescent="0.2">
      <c r="A1" s="3"/>
    </row>
    <row r="3" spans="1:7" ht="15.75" x14ac:dyDescent="0.25">
      <c r="A3" s="76" t="s">
        <v>34</v>
      </c>
      <c r="B3" s="76"/>
      <c r="C3" s="76"/>
      <c r="D3" s="76"/>
      <c r="E3" s="76"/>
      <c r="F3" s="76"/>
      <c r="G3" s="76"/>
    </row>
    <row r="4" spans="1:7" x14ac:dyDescent="0.2">
      <c r="A4" s="77"/>
      <c r="B4" s="77"/>
      <c r="C4" s="77"/>
      <c r="D4" s="77"/>
      <c r="E4" s="77"/>
      <c r="F4" s="77"/>
      <c r="G4" s="77"/>
    </row>
    <row r="6" spans="1:7" x14ac:dyDescent="0.2">
      <c r="A6" s="40" t="s">
        <v>17</v>
      </c>
      <c r="B6" s="41"/>
      <c r="C6" s="41"/>
      <c r="D6" s="41"/>
      <c r="E6" s="41"/>
      <c r="F6" s="80" t="s">
        <v>18</v>
      </c>
      <c r="G6" s="81"/>
    </row>
    <row r="7" spans="1:7" x14ac:dyDescent="0.2">
      <c r="A7" s="42" t="s">
        <v>19</v>
      </c>
      <c r="B7" s="82" t="s">
        <v>20</v>
      </c>
      <c r="C7" s="82"/>
      <c r="D7" s="82" t="s">
        <v>21</v>
      </c>
      <c r="E7" s="82"/>
      <c r="F7" s="82" t="s">
        <v>22</v>
      </c>
      <c r="G7" s="83"/>
    </row>
    <row r="8" spans="1:7" ht="21" customHeight="1" x14ac:dyDescent="0.2">
      <c r="A8" s="43" t="s">
        <v>0</v>
      </c>
      <c r="B8" s="44">
        <v>7054.34</v>
      </c>
      <c r="C8" s="45">
        <f>B8/B13</f>
        <v>8.5561791752911717E-2</v>
      </c>
      <c r="D8" s="46">
        <v>18662</v>
      </c>
      <c r="E8" s="45">
        <f>D8/D13</f>
        <v>0.10896974372643295</v>
      </c>
      <c r="F8" s="47">
        <v>86709.152889999998</v>
      </c>
      <c r="G8" s="45">
        <f>F8/F13</f>
        <v>0.5531931442458683</v>
      </c>
    </row>
    <row r="9" spans="1:7" x14ac:dyDescent="0.2">
      <c r="A9" s="48" t="s">
        <v>1</v>
      </c>
      <c r="B9" s="49">
        <v>764.26</v>
      </c>
      <c r="C9" s="50">
        <f>B9/B13</f>
        <v>9.2696772433821326E-3</v>
      </c>
      <c r="D9" s="51">
        <v>4029</v>
      </c>
      <c r="E9" s="50">
        <f>D9/D13</f>
        <v>2.352583310865922E-2</v>
      </c>
      <c r="F9" s="51">
        <v>42994.356</v>
      </c>
      <c r="G9" s="50">
        <f>F9/F13</f>
        <v>0.27429841242526076</v>
      </c>
    </row>
    <row r="10" spans="1:7" ht="21" customHeight="1" x14ac:dyDescent="0.2">
      <c r="A10" s="52" t="s">
        <v>2</v>
      </c>
      <c r="B10" s="53">
        <v>18671.6999594677</v>
      </c>
      <c r="C10" s="45">
        <f>B10/B13</f>
        <v>0.22646825976701229</v>
      </c>
      <c r="D10" s="54">
        <v>38907.401918935298</v>
      </c>
      <c r="E10" s="45">
        <f>D10/D13</f>
        <v>0.2271851685868452</v>
      </c>
      <c r="F10" s="54">
        <v>42336.214196111199</v>
      </c>
      <c r="G10" s="45">
        <f>F10/F13</f>
        <v>0.27009955311550871</v>
      </c>
    </row>
    <row r="11" spans="1:7" ht="21" customHeight="1" x14ac:dyDescent="0.2">
      <c r="A11" s="52" t="s">
        <v>3</v>
      </c>
      <c r="B11" s="53">
        <v>39231.605080074303</v>
      </c>
      <c r="C11" s="45">
        <f>B11/B13</f>
        <v>0.47583848014042296</v>
      </c>
      <c r="D11" s="54">
        <v>78708.127160148695</v>
      </c>
      <c r="E11" s="45">
        <f>D11/D13</f>
        <v>0.45958656338167936</v>
      </c>
      <c r="F11" s="54">
        <v>25501.376245049498</v>
      </c>
      <c r="G11" s="45">
        <f>F11/F13</f>
        <v>0.16269547143993354</v>
      </c>
    </row>
    <row r="12" spans="1:7" ht="21" customHeight="1" x14ac:dyDescent="0.2">
      <c r="A12" s="52" t="s">
        <v>4</v>
      </c>
      <c r="B12" s="53">
        <v>17489.669999999998</v>
      </c>
      <c r="C12" s="45">
        <f>B12/B13</f>
        <v>0.21213146833965296</v>
      </c>
      <c r="D12" s="54">
        <v>34981.018126924799</v>
      </c>
      <c r="E12" s="45">
        <f>D12/D13</f>
        <v>0.20425852430504238</v>
      </c>
      <c r="F12" s="54">
        <v>2196.2564545739297</v>
      </c>
      <c r="G12" s="45">
        <f>F12/F13</f>
        <v>1.4011831198689446E-2</v>
      </c>
    </row>
    <row r="13" spans="1:7" ht="21" customHeight="1" x14ac:dyDescent="0.2">
      <c r="A13" s="55" t="s">
        <v>5</v>
      </c>
      <c r="B13" s="56">
        <f t="shared" ref="B13:G13" si="0">SUM(B8,B10,B11,B12)</f>
        <v>82447.315039542009</v>
      </c>
      <c r="C13" s="57">
        <f t="shared" si="0"/>
        <v>1</v>
      </c>
      <c r="D13" s="58">
        <f t="shared" si="0"/>
        <v>171258.54720600881</v>
      </c>
      <c r="E13" s="57">
        <f t="shared" si="0"/>
        <v>0.99999999999999978</v>
      </c>
      <c r="F13" s="58">
        <f t="shared" si="0"/>
        <v>156742.99978573463</v>
      </c>
      <c r="G13" s="59">
        <f t="shared" si="0"/>
        <v>1</v>
      </c>
    </row>
    <row r="16" spans="1:7" x14ac:dyDescent="0.2">
      <c r="A16" t="s">
        <v>23</v>
      </c>
    </row>
    <row r="18" spans="1:1" x14ac:dyDescent="0.2">
      <c r="A18" t="s">
        <v>42</v>
      </c>
    </row>
  </sheetData>
  <mergeCells count="6">
    <mergeCell ref="A3:G3"/>
    <mergeCell ref="A4:G4"/>
    <mergeCell ref="F6:G6"/>
    <mergeCell ref="B7:C7"/>
    <mergeCell ref="D7:E7"/>
    <mergeCell ref="F7:G7"/>
  </mergeCells>
  <printOptions horizontalCentered="1"/>
  <pageMargins left="0.33" right="0.31" top="1" bottom="1" header="0.5" footer="0.5"/>
  <pageSetup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10</vt:i4>
      </vt:variant>
    </vt:vector>
  </HeadingPairs>
  <TitlesOfParts>
    <vt:vector size="30" baseType="lpstr">
      <vt:lpstr>Notes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WSDOT</dc:creator>
  <cp:keywords>Public Roadway VMT</cp:keywords>
  <cp:lastModifiedBy>Bright, Heath</cp:lastModifiedBy>
  <cp:lastPrinted>2015-07-22T15:15:00Z</cp:lastPrinted>
  <dcterms:created xsi:type="dcterms:W3CDTF">2004-08-02T19:25:09Z</dcterms:created>
  <dcterms:modified xsi:type="dcterms:W3CDTF">2021-08-19T16:25:29Z</dcterms:modified>
</cp:coreProperties>
</file>